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3_2026" sheetId="1" r:id="rId5"/>
  </sheets>
  <definedNames>
    <definedName localSheetId="0" name="Print_Area">'03_2026'!$A$1:$B$126</definedName>
  </definedNames>
  <calcPr/>
</workbook>
</file>

<file path=xl/sharedStrings.xml><?xml version="1.0" encoding="utf-8"?>
<sst xmlns="http://schemas.openxmlformats.org/spreadsheetml/2006/main" count="106" uniqueCount="106">
  <si>
    <t>\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</si>
  <si>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</si>
  <si>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- CGE/TCE - 4ª Edição -  2024 - Item 9.1/Financeiro</t>
  </si>
  <si>
    <t>NOME DO ÓRGÃO PÚBLICO/CONTRATANTE: SECRETARIA DE ESTADO DA SAÚDE - GOIAS</t>
  </si>
  <si>
    <t>CNPJ:  02.529.964/0001-57</t>
  </si>
  <si>
    <t>NOME DA ORGANIZAÇÃO SOCIAL/CONTRATADA: FUNDAÇÃO PIO XII</t>
  </si>
  <si>
    <t>CNPJ: 49.150.352/0046-14</t>
  </si>
  <si>
    <t>NOME DA UNIDADE GERIDA: CORA – COMPLEXO ONCOLÓGICO DE REFERÊNCIA DO ESTADO DE GOIÁS</t>
  </si>
  <si>
    <t>CNPJ: 02.529.964/0038-49</t>
  </si>
  <si>
    <t>CONTRATO DE GESTÃO/ADITIVO Nº:   003/2022 SES/GO              4° TERMO ADITIVO</t>
  </si>
  <si>
    <t>VIGÊNCIA DO CONTRATO DE GESTÃO/TERMO ADITIVO:      INÍCIO 28/12/2022      E      TÉRMINO  27/12/2034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</si>
  <si>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</si>
  <si>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</si>
  <si>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</si>
  <si>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Competência: 03/2026</t>
  </si>
  <si>
    <t>Em Reais</t>
  </si>
  <si>
    <t xml:space="preserve">1. SALDO BANCÁRIO ANTERIOR  </t>
  </si>
  <si>
    <t>1.1 Caixa</t>
  </si>
  <si>
    <t>1.2 Banco Conta Movimento - CUSTEIO  e INVESTIMENTO</t>
  </si>
  <si>
    <t>1.2.1 CEF C/C 579393185-2 CUSTEIO</t>
  </si>
  <si>
    <t>1.2.2 CEF C/C 579393187-9 FUNDO DE PROV RESCISÕES TRABALHISTAS E AÇÕES JUDICIAIS 4,67% VLR</t>
  </si>
  <si>
    <t>1.3 Aplicações Financeiras - CUSTEIO e INVESTIMENTO</t>
  </si>
  <si>
    <t>1.3.1 CEF – APLIC 579393185-2 CUSTEIO</t>
  </si>
  <si>
    <t>1.3.2 CEF – APLIC 579393187-9 FUNDO DE PROV RESCISÕES TRABALHISTAS E AÇÕES JUDICIAIS 4,67% VLR</t>
  </si>
  <si>
    <t>SALDO ANTERIOR (soma= 1.1+1.2+1.3)</t>
  </si>
  <si>
    <t>2.ENTRADAS DE RECURSOS FINANCEIROS</t>
  </si>
  <si>
    <t xml:space="preserve">2.1 Repasse - CUSTEIO   </t>
  </si>
  <si>
    <t>2.1.1 CEF C/C 579393185-2 CUSTEIO</t>
  </si>
  <si>
    <t>2.1.2 CEF C/C 579393187-9 FUNDO DE PROV RESCISÕES TRABALHISTAS E AÇÕES JUDICIAIS 4,67% VLR</t>
  </si>
  <si>
    <t>2.1.3 CEF C/C 579393185-2 CUSTEIO – REEMBOLSO DE VALORES *</t>
  </si>
  <si>
    <t xml:space="preserve">2.2 Repasse - INVESTIMENTO  </t>
  </si>
  <si>
    <t>2.3 Rendimento sobre Aplicação Financeiras - CUSTEIO</t>
  </si>
  <si>
    <t>2.3.1 CEF - APLIC 579393185-2 CUSTEIO</t>
  </si>
  <si>
    <t>2.3.2 CEF - APLIC 579393187-9 FUNDO DE PROV RESCISÕES TRABALHISTAS E AÇÕES JUDICIAIS 4,67% VLR</t>
  </si>
  <si>
    <t>2.4 Rendimento sobre Aplicação Financeiras - INVESTIMENTO</t>
  </si>
  <si>
    <t>2.5 Outras entradas - Reembolsos/Contratação de empréstimo</t>
  </si>
  <si>
    <t>2.5.1 Contratação de Empréstimo</t>
  </si>
  <si>
    <t>2.5.2 Estorno de pagamento</t>
  </si>
  <si>
    <t>2.5.3 Ressarcimento</t>
  </si>
  <si>
    <t>2.5.4 Reembolso Judicial</t>
  </si>
  <si>
    <t>2.5.5 Reembolso de Valores</t>
  </si>
  <si>
    <t>2.5.6 Transferência da Matriz</t>
  </si>
  <si>
    <t>TOTAL DE ENTRADAS (soma=2.1+2.2+2.3+2.4+2.5)</t>
  </si>
  <si>
    <t>3. RESGATE APLICAÇÃO FINANCEIRA</t>
  </si>
  <si>
    <t xml:space="preserve">3.1 Resgate Aplicação -  CUSTEIO  </t>
  </si>
  <si>
    <t>3.1.1 CEF APLIC 579393185-2 CUSTEIO</t>
  </si>
  <si>
    <t>3.1.2 CEF APLIC  579393187-9 FUNDO DE PROV RESCISÕES TRABALHISTAS E AÇÕES JUDICIAIS 4,67% VLR</t>
  </si>
  <si>
    <t xml:space="preserve">3.2 Resgate Aplicação - INVESTIMENTO  </t>
  </si>
  <si>
    <t>TOTAL DOS RESGATES (soma=3.1+3.2)</t>
  </si>
  <si>
    <t>4. APLICAÇÃO FINANCEIRA</t>
  </si>
  <si>
    <t>4.1 Aplicação Financeira -  CUSTEIO</t>
  </si>
  <si>
    <t>4.1.1 CEF APLIC 579393185-2 CUSTEIO</t>
  </si>
  <si>
    <t>4.1.2 CEF 579393187-9 FUNDO DE PROV RESCISÕES TRABALHISTAS E AÇÕES JUDICIAIS 4,67% VLR</t>
  </si>
  <si>
    <t>4.2 Aplicação Financeira  - INVESTIMENTO</t>
  </si>
  <si>
    <t>TOTAL DAS APLICAÇÕES FINANCEIRAS (soma=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</si>
  <si>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</si>
  <si>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</si>
  <si>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</si>
  <si>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</si>
  <si>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</si>
  <si>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Bloqueio Judicial</t>
  </si>
  <si>
    <t>5.1.5 Tributos: Impostos,Taxas e Contribuições</t>
  </si>
  <si>
    <t>5.1.6 Encargos Sociais</t>
  </si>
  <si>
    <t>5.1.6.1 Encargos Sobre Folha de Pagamento</t>
  </si>
  <si>
    <t>5.1.6.2 Encargos Sobre Rescisão Trabalhista</t>
  </si>
  <si>
    <t>5.1.7 Despesa Administrativa quando O.S. e unidade gerida se situarem em localidades diversas (Item 12.1.v da Minuta Padrão do Contrato de Gestão – PGE).</t>
  </si>
  <si>
    <t>5.1.8 Outros</t>
  </si>
  <si>
    <t>5.1.8.1 Reembolso Despesa</t>
  </si>
  <si>
    <t>5.1.8.2 Estorno de pagamento</t>
  </si>
  <si>
    <t>5.1.8.3 Reembolso Judicial</t>
  </si>
  <si>
    <t>5.1.8.4 Tarifa Bancária</t>
  </si>
  <si>
    <t>5.1.8.5 Transferência para Matriz</t>
  </si>
  <si>
    <t>TOTAL DE PAGAMENTOS - CUSTEIO (soma= 5.1.1+5.1.2+5.1.3+5.1.4+5.1.5+5.1.6+5.1.7+5.1.8)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</si>
  <si>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</si>
  <si>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</si>
  <si>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</si>
  <si>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</si>
  <si>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</t>
  </si>
  <si>
    <t>TOTAL DE PAGAMENTOS – INVESTIMENTO (5.2 = 5.2.1 + 5.2.2 + 5.2.3 + 5.2.4)</t>
  </si>
  <si>
    <t>TOTAL GERAL DOS PAGAMENTOS (soma= 5.1+5.2)</t>
  </si>
  <si>
    <t>6.VALORES DEVOLVIDOS À CONTRATANTE</t>
  </si>
  <si>
    <t>6.1 Valores Devolvidos à Contratante - CUSTEIO</t>
  </si>
  <si>
    <t>6.2 Valores Devolvidos à Contratante -INVESTIMENTO</t>
  </si>
  <si>
    <t>TOTAL VALORES DEVOLVIDOS (soma=6.1+6.2)</t>
  </si>
  <si>
    <t>7.SALDO BANCÁRIO FINAL EM 31/03/2026</t>
  </si>
  <si>
    <t>7.1 Caixa</t>
  </si>
  <si>
    <t>7.2. Banco Conta Movimento - CUSTEIO E INVESTIMENTO</t>
  </si>
  <si>
    <t>7.2.1 CEF 579393185-2 CUSTEIO</t>
  </si>
  <si>
    <t>7.2.2 CEF 579393187-9 FUNDO DE PROV RESCISÕES TRABALHISTAS E AÇÕES JUDICIAIS 4,67% VLR</t>
  </si>
  <si>
    <t>7.3 Aplicações Financeiras - CUSTEIO E INVESTIMENTO</t>
  </si>
  <si>
    <t>7.3.1 CEF APLIC 579393185-2 CUSTEIO (VIDE NOTA)</t>
  </si>
  <si>
    <t>7.3.2 CEF APLIC 579393187-9 FUNDO DE PROV RESCISÕES TRABALHISTAS E AÇÕES JUDICIAIS 4,67% VLR</t>
  </si>
  <si>
    <t>SALDO BANCÁRIO FINAL: 7= (1+2) – (4+5+6)</t>
  </si>
  <si>
    <t>Fonte: Extratos bancários Balancete Contábil.</t>
  </si>
  <si>
    <t>8.INFORMAÇÕES COMPLEMENTARES - GLOSAS</t>
  </si>
  <si>
    <t>8.1 Glosa – servidores cedidos *</t>
  </si>
  <si>
    <t>8.2 Glosa - não cumprimento das metas *</t>
  </si>
  <si>
    <t>8.3 Glosa - Fatura Equatorial *</t>
  </si>
  <si>
    <t>8.4 Glosa – Fatura Saneago *</t>
  </si>
  <si>
    <t>TOTAL DAS GLOSAS</t>
  </si>
  <si>
    <t>*Obs.: Valores de glosas não informados devido ao não recebimento das informações por parte da SES.</t>
  </si>
  <si>
    <t xml:space="preserve">9. Nota Explicativa:                                                                                                                                                                                                                Item 5.1.2 A fatura da Saneago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                                               Item 5.1.2 A fatura da Equatorial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                              </t>
  </si>
  <si>
    <t>Alessandro de Assis Gomes</t>
  </si>
  <si>
    <t>Goiânia, 02 de Abril de 2026.</t>
  </si>
  <si>
    <t>Matrícula 19.087</t>
  </si>
  <si>
    <t>Supervisor Financeiro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</si>
</sst>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-416]\ #,##0.00;[RED]\-[$R$-416]\ #,##0.00"/>
  </numFmts>
  <fonts count="8">
    <font>
      <sz val="10.0"/>
      <color rgb="FF000000"/>
      <name val="Arial"/>
      <scheme val="minor"/>
    </font>
    <font>
      <sz val="10.0"/>
      <color rgb="FF000000"/>
      <name val="Arial"/>
    </font>
    <font/>
    <font>
      <b/>
      <sz val="18.0"/>
      <color rgb="FF000000"/>
      <name val="Calibri"/>
    </font>
    <font>
      <sz val="11.0"/>
      <color rgb="FF000000"/>
      <name val="Calibri"/>
    </font>
    <font>
      <b/>
      <sz val="20.0"/>
      <color rgb="FF000000"/>
      <name val="Calibri"/>
    </font>
    <font>
      <b/>
      <sz val="11.0"/>
      <color rgb="FF000000"/>
      <name val="Calibri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14">
    <border/>
    <border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</border>
    <border>
      <right style="hair">
        <color rgb="FF000000"/>
      </right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1" fillId="0" fontId="2" numFmtId="0" xfId="0" applyBorder="1" applyFont="1"/>
    <xf borderId="0" fillId="0" fontId="1" numFmtId="4" xfId="0" applyAlignment="1" applyFont="1" applyNumberFormat="1">
      <alignment horizontal="right" shrinkToFit="0" vertical="bottom" wrapText="0"/>
    </xf>
    <xf borderId="2" fillId="2" fontId="3" numFmtId="0" xfId="0" applyAlignment="1" applyBorder="1" applyFill="1" applyFont="1">
      <alignment horizontal="center" shrinkToFit="0" vertical="center" wrapText="0"/>
    </xf>
    <xf borderId="3" fillId="0" fontId="2" numFmtId="0" xfId="0" applyBorder="1" applyFont="1"/>
    <xf borderId="0" fillId="0" fontId="1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0" fillId="0" fontId="1" numFmtId="0" xfId="0" applyAlignment="1" applyFont="1">
      <alignment shrinkToFit="0" vertical="center" wrapText="0"/>
    </xf>
    <xf borderId="2" fillId="3" fontId="1" numFmtId="0" xfId="0" applyAlignment="1" applyBorder="1" applyFill="1" applyFont="1">
      <alignment horizontal="center" shrinkToFit="0" vertical="center" wrapText="1"/>
    </xf>
    <xf borderId="8" fillId="3" fontId="1" numFmtId="0" xfId="0" applyAlignment="1" applyBorder="1" applyFont="1">
      <alignment horizontal="left" shrinkToFit="0" vertical="center" wrapText="0"/>
    </xf>
    <xf borderId="9" fillId="0" fontId="2" numFmtId="0" xfId="0" applyBorder="1" applyFont="1"/>
    <xf borderId="10" fillId="3" fontId="1" numFmtId="0" xfId="0" applyAlignment="1" applyBorder="1" applyFont="1">
      <alignment shrinkToFit="0" vertical="center" wrapText="0"/>
    </xf>
    <xf borderId="10" fillId="3" fontId="1" numFmtId="4" xfId="0" applyAlignment="1" applyBorder="1" applyFont="1" applyNumberFormat="1">
      <alignment horizontal="right" shrinkToFit="0" vertical="bottom" wrapText="0"/>
    </xf>
    <xf borderId="8" fillId="3" fontId="1" numFmtId="0" xfId="0" applyAlignment="1" applyBorder="1" applyFont="1">
      <alignment horizontal="left" shrinkToFit="0" vertical="bottom" wrapText="0"/>
    </xf>
    <xf borderId="10" fillId="3" fontId="1" numFmtId="0" xfId="0" applyAlignment="1" applyBorder="1" applyFont="1">
      <alignment shrinkToFit="0" vertical="bottom" wrapText="0"/>
    </xf>
    <xf borderId="10" fillId="3" fontId="4" numFmtId="4" xfId="0" applyAlignment="1" applyBorder="1" applyFont="1" applyNumberFormat="1">
      <alignment horizontal="right" shrinkToFit="0" vertical="bottom" wrapText="0"/>
    </xf>
    <xf borderId="10" fillId="3" fontId="4" numFmtId="0" xfId="0" applyAlignment="1" applyBorder="1" applyFont="1">
      <alignment shrinkToFit="0" vertical="bottom" wrapText="0"/>
    </xf>
    <xf borderId="0" fillId="0" fontId="4" numFmtId="4" xfId="0" applyAlignment="1" applyFont="1" applyNumberFormat="1">
      <alignment horizontal="right" shrinkToFit="0" vertical="bottom" wrapText="0"/>
    </xf>
    <xf borderId="0" fillId="0" fontId="4" numFmtId="0" xfId="0" applyAlignment="1" applyFont="1">
      <alignment shrinkToFit="0" vertical="bottom" wrapText="0"/>
    </xf>
    <xf borderId="10" fillId="3" fontId="4" numFmtId="4" xfId="0" applyAlignment="1" applyBorder="1" applyFont="1" applyNumberFormat="1">
      <alignment horizontal="left" shrinkToFit="0" vertical="bottom" wrapText="0"/>
    </xf>
    <xf borderId="8" fillId="3" fontId="5" numFmtId="0" xfId="0" applyAlignment="1" applyBorder="1" applyFont="1">
      <alignment horizontal="center" shrinkToFit="0" vertical="center" wrapText="0"/>
    </xf>
    <xf borderId="11" fillId="3" fontId="6" numFmtId="0" xfId="0" applyAlignment="1" applyBorder="1" applyFont="1">
      <alignment horizontal="left" shrinkToFit="0" vertical="bottom" wrapText="0"/>
    </xf>
    <xf borderId="11" fillId="3" fontId="6" numFmtId="0" xfId="0" applyAlignment="1" applyBorder="1" applyFont="1">
      <alignment horizontal="right" shrinkToFit="0" vertical="center" wrapText="0"/>
    </xf>
    <xf borderId="12" fillId="0" fontId="2" numFmtId="0" xfId="0" applyBorder="1" applyFont="1"/>
    <xf borderId="0" fillId="0" fontId="6" numFmtId="0" xfId="0" applyAlignment="1" applyFont="1">
      <alignment horizontal="center" shrinkToFit="0" vertical="center" wrapText="0"/>
    </xf>
    <xf borderId="10" fillId="4" fontId="6" numFmtId="0" xfId="0" applyAlignment="1" applyBorder="1" applyFill="1" applyFont="1">
      <alignment horizontal="left" shrinkToFit="0" vertical="center" wrapText="0"/>
    </xf>
    <xf borderId="10" fillId="4" fontId="6" numFmtId="4" xfId="0" applyAlignment="1" applyBorder="1" applyFont="1" applyNumberFormat="1">
      <alignment horizontal="right" shrinkToFit="0" vertical="center" wrapText="0"/>
    </xf>
    <xf borderId="0" fillId="0" fontId="1" numFmtId="4" xfId="0" applyAlignment="1" applyFont="1" applyNumberFormat="1">
      <alignment horizontal="center" shrinkToFit="0" vertical="center" wrapText="0"/>
    </xf>
    <xf borderId="10" fillId="0" fontId="6" numFmtId="4" xfId="0" applyAlignment="1" applyBorder="1" applyFont="1" applyNumberFormat="1">
      <alignment shrinkToFit="1" vertical="center" wrapText="0"/>
    </xf>
    <xf borderId="10" fillId="0" fontId="6" numFmtId="4" xfId="0" applyAlignment="1" applyBorder="1" applyFont="1" applyNumberFormat="1">
      <alignment shrinkToFit="0" vertical="center" wrapText="0"/>
    </xf>
    <xf borderId="0" fillId="0" fontId="4" numFmtId="4" xfId="0" applyAlignment="1" applyFont="1" applyNumberFormat="1">
      <alignment shrinkToFit="0" vertical="center" wrapText="0"/>
    </xf>
    <xf borderId="10" fillId="0" fontId="1" numFmtId="4" xfId="0" applyAlignment="1" applyBorder="1" applyFont="1" applyNumberFormat="1">
      <alignment shrinkToFit="1" vertical="center" wrapText="0"/>
    </xf>
    <xf borderId="10" fillId="0" fontId="1" numFmtId="4" xfId="0" applyAlignment="1" applyBorder="1" applyFont="1" applyNumberFormat="1">
      <alignment shrinkToFit="0" vertical="center" wrapText="0"/>
    </xf>
    <xf borderId="10" fillId="0" fontId="6" numFmtId="0" xfId="0" applyAlignment="1" applyBorder="1" applyFont="1">
      <alignment horizontal="left" shrinkToFit="0" vertical="center" wrapText="0"/>
    </xf>
    <xf borderId="10" fillId="0" fontId="4" numFmtId="4" xfId="0" applyAlignment="1" applyBorder="1" applyFont="1" applyNumberFormat="1">
      <alignment shrinkToFit="0" vertical="center" wrapText="0"/>
    </xf>
    <xf borderId="10" fillId="0" fontId="6" numFmtId="0" xfId="0" applyAlignment="1" applyBorder="1" applyFont="1">
      <alignment shrinkToFit="0" vertical="center" wrapText="1"/>
    </xf>
    <xf borderId="0" fillId="0" fontId="1" numFmtId="4" xfId="0" applyAlignment="1" applyFont="1" applyNumberFormat="1">
      <alignment shrinkToFit="0" vertical="center" wrapText="0"/>
    </xf>
    <xf borderId="10" fillId="0" fontId="1" numFmtId="0" xfId="0" applyAlignment="1" applyBorder="1" applyFont="1">
      <alignment shrinkToFit="0" vertical="center" wrapText="1"/>
    </xf>
    <xf borderId="10" fillId="0" fontId="6" numFmtId="0" xfId="0" applyAlignment="1" applyBorder="1" applyFont="1">
      <alignment shrinkToFit="0" vertical="center" wrapText="0"/>
    </xf>
    <xf borderId="0" fillId="0" fontId="1" numFmtId="4" xfId="0" applyAlignment="1" applyFont="1" applyNumberFormat="1">
      <alignment horizontal="left" shrinkToFit="0" vertical="bottom" wrapText="0"/>
    </xf>
    <xf borderId="10" fillId="0" fontId="4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shrinkToFit="0" vertical="center" wrapText="0"/>
    </xf>
    <xf borderId="10" fillId="3" fontId="1" numFmtId="4" xfId="0" applyAlignment="1" applyBorder="1" applyFont="1" applyNumberFormat="1">
      <alignment shrinkToFit="0" vertical="center" wrapText="0"/>
    </xf>
    <xf borderId="10" fillId="5" fontId="6" numFmtId="0" xfId="0" applyAlignment="1" applyBorder="1" applyFill="1" applyFont="1">
      <alignment shrinkToFit="0" vertical="center" wrapText="0"/>
    </xf>
    <xf borderId="10" fillId="5" fontId="4" numFmtId="4" xfId="0" applyAlignment="1" applyBorder="1" applyFont="1" applyNumberFormat="1">
      <alignment shrinkToFit="0" vertical="center" wrapText="0"/>
    </xf>
    <xf borderId="13" fillId="3" fontId="4" numFmtId="4" xfId="0" applyAlignment="1" applyBorder="1" applyFont="1" applyNumberFormat="1">
      <alignment horizontal="right" shrinkToFit="0" vertical="bottom" wrapText="0"/>
    </xf>
    <xf borderId="13" fillId="3" fontId="1" numFmtId="0" xfId="0" applyAlignment="1" applyBorder="1" applyFont="1">
      <alignment shrinkToFit="0" vertical="bottom" wrapText="0"/>
    </xf>
    <xf borderId="10" fillId="0" fontId="4" numFmtId="4" xfId="0" applyAlignment="1" applyBorder="1" applyFont="1" applyNumberFormat="1">
      <alignment horizontal="right" shrinkToFit="0" vertical="bottom" wrapText="0"/>
    </xf>
    <xf borderId="10" fillId="4" fontId="6" numFmtId="0" xfId="0" applyAlignment="1" applyBorder="1" applyFont="1">
      <alignment shrinkToFit="0" vertical="center" wrapText="0"/>
    </xf>
    <xf borderId="10" fillId="4" fontId="4" numFmtId="4" xfId="0" applyAlignment="1" applyBorder="1" applyFont="1" applyNumberFormat="1">
      <alignment shrinkToFit="0" vertical="center" wrapText="0"/>
    </xf>
    <xf borderId="0" fillId="0" fontId="4" numFmtId="4" xfId="0" applyAlignment="1" applyFont="1" applyNumberFormat="1">
      <alignment shrinkToFit="0" vertical="bottom" wrapText="0"/>
    </xf>
    <xf borderId="10" fillId="4" fontId="6" numFmtId="4" xfId="0" applyAlignment="1" applyBorder="1" applyFont="1" applyNumberFormat="1">
      <alignment horizontal="right" shrinkToFit="0" vertical="bottom" wrapText="0"/>
    </xf>
    <xf borderId="10" fillId="4" fontId="4" numFmtId="4" xfId="0" applyAlignment="1" applyBorder="1" applyFont="1" applyNumberFormat="1">
      <alignment horizontal="right" shrinkToFit="0" vertical="bottom" wrapText="0"/>
    </xf>
    <xf borderId="10" fillId="0" fontId="4" numFmtId="0" xfId="0" applyAlignment="1" applyBorder="1" applyFont="1">
      <alignment shrinkToFit="0" vertical="center" wrapText="1"/>
    </xf>
    <xf borderId="0" fillId="0" fontId="1" numFmtId="4" xfId="0" applyAlignment="1" applyFont="1" applyNumberFormat="1">
      <alignment shrinkToFit="0" vertical="bottom" wrapText="0"/>
    </xf>
    <xf borderId="10" fillId="0" fontId="6" numFmtId="4" xfId="0" applyAlignment="1" applyBorder="1" applyFont="1" applyNumberFormat="1">
      <alignment horizontal="right" shrinkToFit="0" vertical="bottom" wrapText="0"/>
    </xf>
    <xf borderId="13" fillId="3" fontId="6" numFmtId="0" xfId="0" applyAlignment="1" applyBorder="1" applyFont="1">
      <alignment horizontal="center" shrinkToFit="0" vertical="center" wrapText="0"/>
    </xf>
    <xf borderId="8" fillId="3" fontId="1" numFmtId="0" xfId="0" applyAlignment="1" applyBorder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horizontal="left" shrinkToFit="0" vertical="bottom" wrapText="0"/>
    </xf>
    <xf borderId="0" fillId="0" fontId="7" numFmtId="0" xfId="0" applyFont="1"/>
    <xf borderId="10" fillId="4" fontId="6" numFmtId="0" xfId="0" applyAlignment="1" applyBorder="1" applyFont="1">
      <alignment shrinkToFit="0" vertical="top" wrapText="0"/>
    </xf>
    <xf borderId="10" fillId="4" fontId="1" numFmtId="0" xfId="0" applyAlignment="1" applyBorder="1" applyFont="1">
      <alignment shrinkToFit="0" vertical="top" wrapText="0"/>
    </xf>
    <xf borderId="10" fillId="0" fontId="1" numFmtId="0" xfId="0" applyAlignment="1" applyBorder="1" applyFont="1">
      <alignment shrinkToFit="0" vertical="top" wrapText="0"/>
    </xf>
    <xf borderId="10" fillId="4" fontId="6" numFmtId="4" xfId="0" applyAlignment="1" applyBorder="1" applyFont="1" applyNumberFormat="1">
      <alignment shrinkToFit="0" vertical="center" wrapText="0"/>
    </xf>
    <xf borderId="10" fillId="6" fontId="6" numFmtId="0" xfId="0" applyAlignment="1" applyBorder="1" applyFill="1" applyFont="1">
      <alignment shrinkToFit="0" vertical="top" wrapText="1"/>
    </xf>
    <xf borderId="13" fillId="3" fontId="4" numFmtId="0" xfId="0" applyAlignment="1" applyBorder="1" applyFont="1">
      <alignment horizontal="left" shrinkToFit="0" vertical="top" wrapText="1"/>
    </xf>
    <xf borderId="13" fillId="3" fontId="6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right" shrinkToFit="0" vertical="bottom" wrapText="0"/>
    </xf>
    <xf borderId="0" fillId="0" fontId="1" numFmtId="0" xfId="0" applyAlignment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2181225</xdr:colOff>
      <xdr:row>0</xdr:row>
      <xdr:rowOff>314325</xdr:rowOff>
    </xdr:from>
    <xdr:ext cx="5648325" cy="895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14.25"/>
    <col customWidth="1" min="2" max="2" width="42.5"/>
    <col customWidth="1" min="3" max="3" width="15.13"/>
    <col customWidth="1" min="4" max="4" width="13.25"/>
    <col customWidth="1" min="5" max="6" width="41.75"/>
    <col customWidth="1" min="7" max="26" width="8.63"/>
  </cols>
  <sheetData>
    <row r="1" ht="121.5" customHeight="1">
      <c r="A1" s="1" t="s">
        <v>0</v>
      </c>
      <c r="B1" s="2"/>
      <c r="D1" s="3"/>
    </row>
    <row r="2" ht="13.5" customHeight="1">
      <c r="A2" s="4" t="s">
        <v>1</v>
      </c>
      <c r="B2" s="5"/>
      <c r="C2" s="3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7"/>
      <c r="B3" s="8"/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7"/>
      <c r="B4" s="8"/>
      <c r="C4" s="3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7"/>
      <c r="B5" s="8"/>
      <c r="C5" s="3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7"/>
      <c r="B6" s="8"/>
      <c r="C6" s="3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9"/>
      <c r="B7" s="10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3.25" customHeight="1">
      <c r="A8" s="12" t="s">
        <v>2</v>
      </c>
      <c r="B8" s="5"/>
      <c r="C8" s="1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3.25" customHeight="1">
      <c r="A9" s="9"/>
      <c r="B9" s="10"/>
      <c r="C9" s="1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13" t="s">
        <v>3</v>
      </c>
      <c r="B10" s="14"/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15" t="s">
        <v>4</v>
      </c>
      <c r="B11" s="16"/>
      <c r="C11" s="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17" t="s">
        <v>5</v>
      </c>
      <c r="B12" s="1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18" t="s">
        <v>6</v>
      </c>
      <c r="B13" s="16"/>
      <c r="C13" s="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7" t="s">
        <v>7</v>
      </c>
      <c r="B14" s="14"/>
      <c r="C14" s="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3.5" customHeight="1">
      <c r="A15" s="18" t="s">
        <v>8</v>
      </c>
      <c r="B15" s="16"/>
      <c r="C15" s="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.5" customHeight="1">
      <c r="A16" s="18" t="s">
        <v>9</v>
      </c>
      <c r="B16" s="19"/>
      <c r="C16" s="3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3.5" customHeight="1">
      <c r="A17" s="18" t="s">
        <v>10</v>
      </c>
      <c r="B17" s="19"/>
      <c r="C17" s="3"/>
      <c r="D17" s="3"/>
    </row>
    <row r="18" ht="13.5" customHeight="1">
      <c r="A18" s="20" t="s">
        <v>11</v>
      </c>
      <c r="B18" s="19">
        <v>5231353.46</v>
      </c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13.5" customHeight="1">
      <c r="A19" s="20" t="s">
        <v>12</v>
      </c>
      <c r="B19" s="19">
        <v>0.0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13.5" customHeight="1">
      <c r="A20" s="20"/>
      <c r="B20" s="23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3.5" customHeight="1">
      <c r="A21" s="24" t="s">
        <v>13</v>
      </c>
      <c r="B21" s="14"/>
      <c r="D21" s="3"/>
    </row>
    <row r="22" ht="14.25" customHeight="1">
      <c r="A22" s="25" t="s">
        <v>14</v>
      </c>
      <c r="B22" s="26" t="s">
        <v>15</v>
      </c>
      <c r="D22" s="3"/>
    </row>
    <row r="23" ht="14.25" customHeight="1">
      <c r="A23" s="27"/>
      <c r="B23" s="27"/>
      <c r="C23" s="28"/>
      <c r="D23" s="3"/>
    </row>
    <row r="24" ht="13.5" customHeight="1">
      <c r="A24" s="29" t="s">
        <v>16</v>
      </c>
      <c r="B24" s="30"/>
      <c r="C24" s="31"/>
      <c r="D24" s="3"/>
    </row>
    <row r="25" ht="13.5" customHeight="1">
      <c r="A25" s="32" t="s">
        <v>17</v>
      </c>
      <c r="B25" s="33">
        <v>0.0</v>
      </c>
      <c r="C25" s="34"/>
      <c r="D25" s="3"/>
    </row>
    <row r="26" ht="13.5" customHeight="1">
      <c r="A26" s="32" t="s">
        <v>18</v>
      </c>
      <c r="B26" s="33">
        <f>SUM(B27:B28)</f>
        <v>0</v>
      </c>
      <c r="C26" s="34"/>
      <c r="D26" s="3"/>
    </row>
    <row r="27" ht="13.5" customHeight="1">
      <c r="A27" s="35" t="s">
        <v>19</v>
      </c>
      <c r="B27" s="36">
        <v>0.0</v>
      </c>
      <c r="C27" s="34"/>
      <c r="D27" s="3"/>
    </row>
    <row r="28" ht="13.5" customHeight="1">
      <c r="A28" s="35" t="s">
        <v>20</v>
      </c>
      <c r="B28" s="36">
        <v>0.0</v>
      </c>
      <c r="C28" s="34"/>
      <c r="D28" s="3"/>
    </row>
    <row r="29" ht="13.5" customHeight="1">
      <c r="A29" s="32" t="s">
        <v>21</v>
      </c>
      <c r="B29" s="33">
        <f>SUM(B30:B31)</f>
        <v>1140984.34</v>
      </c>
      <c r="C29" s="34"/>
      <c r="D29" s="3"/>
    </row>
    <row r="30" ht="13.5" customHeight="1">
      <c r="A30" s="35" t="s">
        <v>22</v>
      </c>
      <c r="B30" s="36">
        <v>229416.010000001</v>
      </c>
      <c r="C30" s="34"/>
      <c r="D30" s="3"/>
    </row>
    <row r="31" ht="13.5" customHeight="1">
      <c r="A31" s="35" t="s">
        <v>23</v>
      </c>
      <c r="B31" s="36">
        <v>911568.33</v>
      </c>
      <c r="C31" s="34"/>
      <c r="D31" s="3"/>
    </row>
    <row r="32" ht="13.5" customHeight="1">
      <c r="A32" s="37" t="s">
        <v>24</v>
      </c>
      <c r="B32" s="33">
        <f>SUM(B25+B26+B29)</f>
        <v>1140984.34</v>
      </c>
      <c r="C32" s="34"/>
      <c r="D32" s="3"/>
    </row>
    <row r="33" ht="13.5" customHeight="1">
      <c r="A33" s="35"/>
      <c r="B33" s="38"/>
      <c r="C33" s="34"/>
      <c r="D33" s="3"/>
    </row>
    <row r="34" ht="13.5" customHeight="1">
      <c r="A34" s="29" t="s">
        <v>25</v>
      </c>
      <c r="B34" s="29"/>
      <c r="C34" s="28"/>
      <c r="D34" s="3"/>
    </row>
    <row r="35" ht="13.5" customHeight="1">
      <c r="A35" s="39" t="s">
        <v>26</v>
      </c>
      <c r="B35" s="33">
        <f>SUM(B36:B38)</f>
        <v>4467452.56</v>
      </c>
      <c r="C35" s="40"/>
      <c r="D35" s="3"/>
    </row>
    <row r="36" ht="13.5" customHeight="1">
      <c r="A36" s="41" t="s">
        <v>27</v>
      </c>
      <c r="B36" s="38">
        <f>1624718.86+1433721.81+1094823.92</f>
        <v>4153264.59</v>
      </c>
      <c r="C36" s="40"/>
      <c r="D36" s="3"/>
    </row>
    <row r="37" ht="13.5" customHeight="1">
      <c r="A37" s="41" t="s">
        <v>28</v>
      </c>
      <c r="B37" s="36">
        <v>244304.2</v>
      </c>
      <c r="C37" s="40"/>
      <c r="D37" s="3"/>
    </row>
    <row r="38" ht="13.5" customHeight="1">
      <c r="A38" s="41" t="s">
        <v>29</v>
      </c>
      <c r="B38" s="36">
        <f>B56</f>
        <v>69883.77</v>
      </c>
      <c r="C38" s="40"/>
      <c r="D38" s="3"/>
    </row>
    <row r="39" ht="13.5" customHeight="1">
      <c r="A39" s="39" t="s">
        <v>30</v>
      </c>
      <c r="B39" s="33">
        <v>0.0</v>
      </c>
      <c r="C39" s="40"/>
      <c r="D39" s="3"/>
    </row>
    <row r="40" ht="13.5" customHeight="1">
      <c r="A40" s="42" t="s">
        <v>31</v>
      </c>
      <c r="B40" s="33">
        <f>SUM(B41:B42)</f>
        <v>26307.36</v>
      </c>
      <c r="C40" s="40"/>
      <c r="D40" s="43"/>
    </row>
    <row r="41" ht="13.5" customHeight="1">
      <c r="A41" s="44" t="s">
        <v>32</v>
      </c>
      <c r="B41" s="38">
        <v>13857.4000000005</v>
      </c>
      <c r="C41" s="40"/>
      <c r="D41" s="3"/>
    </row>
    <row r="42" ht="13.5" customHeight="1">
      <c r="A42" s="44" t="s">
        <v>33</v>
      </c>
      <c r="B42" s="38">
        <v>12449.96</v>
      </c>
      <c r="C42" s="40"/>
      <c r="D42" s="3"/>
    </row>
    <row r="43" ht="13.5" customHeight="1">
      <c r="A43" s="42" t="s">
        <v>34</v>
      </c>
      <c r="B43" s="33">
        <v>0.0</v>
      </c>
      <c r="C43" s="40"/>
      <c r="D43" s="3"/>
    </row>
    <row r="44" ht="13.5" customHeight="1">
      <c r="A44" s="42" t="s">
        <v>35</v>
      </c>
      <c r="B44" s="33">
        <f>SUM(B45:B50)</f>
        <v>683518.1</v>
      </c>
      <c r="C44" s="40"/>
      <c r="D44" s="3"/>
    </row>
    <row r="45" ht="13.5" customHeight="1">
      <c r="A45" s="45" t="s">
        <v>36</v>
      </c>
      <c r="B45" s="36">
        <v>0.0</v>
      </c>
      <c r="C45" s="40"/>
      <c r="D45" s="3"/>
    </row>
    <row r="46" ht="13.5" customHeight="1">
      <c r="A46" s="45" t="s">
        <v>37</v>
      </c>
      <c r="B46" s="36">
        <f>1035+6946.33+918.44+9740+19623.9+2777.54+2777.54+9407.04+5631+76.4+3000.38+35124.52</f>
        <v>97058.09</v>
      </c>
      <c r="C46" s="40"/>
      <c r="D46" s="3"/>
    </row>
    <row r="47" ht="13.5" customHeight="1">
      <c r="A47" s="45" t="s">
        <v>38</v>
      </c>
      <c r="B47" s="36">
        <f>6332.79+19623.9+464.92+38.4</f>
        <v>26460.01</v>
      </c>
      <c r="C47" s="40"/>
      <c r="D47" s="3"/>
    </row>
    <row r="48" ht="13.5" customHeight="1">
      <c r="A48" s="45" t="s">
        <v>39</v>
      </c>
      <c r="B48" s="46">
        <v>0.0</v>
      </c>
      <c r="C48" s="40"/>
      <c r="D48" s="3"/>
    </row>
    <row r="49" ht="13.5" customHeight="1">
      <c r="A49" s="45" t="s">
        <v>40</v>
      </c>
      <c r="B49" s="36">
        <v>0.0</v>
      </c>
      <c r="C49" s="34"/>
      <c r="D49" s="3"/>
    </row>
    <row r="50" ht="13.5" customHeight="1">
      <c r="A50" s="45" t="s">
        <v>41</v>
      </c>
      <c r="B50" s="36">
        <v>560000.0</v>
      </c>
      <c r="C50" s="34"/>
      <c r="D50" s="3"/>
    </row>
    <row r="51" ht="13.5" customHeight="1">
      <c r="A51" s="42" t="s">
        <v>42</v>
      </c>
      <c r="B51" s="33">
        <f>SUM(B35+B39+B40+B43+B44)</f>
        <v>5177278.02</v>
      </c>
      <c r="C51" s="34"/>
      <c r="D51" s="3"/>
    </row>
    <row r="52" ht="13.5" customHeight="1">
      <c r="A52" s="42"/>
      <c r="B52" s="38"/>
      <c r="C52" s="34"/>
      <c r="D52" s="3"/>
    </row>
    <row r="53" ht="13.5" customHeight="1">
      <c r="A53" s="47" t="s">
        <v>43</v>
      </c>
      <c r="B53" s="48"/>
      <c r="C53" s="34"/>
      <c r="D53" s="3"/>
    </row>
    <row r="54" ht="13.5" customHeight="1">
      <c r="A54" s="39" t="s">
        <v>44</v>
      </c>
      <c r="B54" s="33">
        <f>B55+B56</f>
        <v>5628017.63</v>
      </c>
      <c r="C54" s="34"/>
      <c r="D54" s="3"/>
    </row>
    <row r="55" ht="13.5" customHeight="1">
      <c r="A55" s="41" t="s">
        <v>45</v>
      </c>
      <c r="B55" s="38">
        <f>229540.11+1638563.28+10812.74+1135878.51+451572.5+97314.52+107580.28+866493.39+209941.93+160139.65+42181.57+447335.44+95953.19+27916.82+36909.93</f>
        <v>5558133.86</v>
      </c>
      <c r="C55" s="34"/>
      <c r="D55" s="3"/>
    </row>
    <row r="56" ht="13.5" customHeight="1">
      <c r="A56" s="41" t="s">
        <v>46</v>
      </c>
      <c r="B56" s="36">
        <v>69883.77</v>
      </c>
      <c r="C56" s="34"/>
      <c r="D56" s="3"/>
    </row>
    <row r="57" ht="13.5" customHeight="1">
      <c r="A57" s="39" t="s">
        <v>47</v>
      </c>
      <c r="B57" s="33">
        <v>0.0</v>
      </c>
      <c r="C57" s="34"/>
      <c r="D57" s="3"/>
    </row>
    <row r="58" ht="13.5" customHeight="1">
      <c r="A58" s="42" t="s">
        <v>48</v>
      </c>
      <c r="B58" s="33">
        <f>B54+B57</f>
        <v>5628017.63</v>
      </c>
      <c r="C58" s="49"/>
      <c r="D58" s="50"/>
      <c r="E58" s="50"/>
    </row>
    <row r="59" ht="13.5" customHeight="1">
      <c r="A59" s="42"/>
      <c r="B59" s="51"/>
      <c r="C59" s="21"/>
      <c r="D59" s="3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ht="13.5" customHeight="1">
      <c r="A60" s="52" t="s">
        <v>49</v>
      </c>
      <c r="B60" s="53"/>
      <c r="C60" s="21"/>
      <c r="D60" s="3"/>
    </row>
    <row r="61" ht="13.5" customHeight="1">
      <c r="A61" s="39" t="s">
        <v>50</v>
      </c>
      <c r="B61" s="33">
        <f>SUM(B62:B63)</f>
        <v>5854336.7</v>
      </c>
      <c r="C61" s="21"/>
      <c r="D61" s="3"/>
    </row>
    <row r="62" ht="13.5" customHeight="1">
      <c r="A62" s="44" t="s">
        <v>51</v>
      </c>
      <c r="B62" s="38">
        <f>1637689.26+3668523.48+69883.77+233935.99</f>
        <v>5610032.5</v>
      </c>
      <c r="C62" s="54"/>
      <c r="D62" s="3"/>
    </row>
    <row r="63" ht="13.5" customHeight="1">
      <c r="A63" s="44" t="s">
        <v>52</v>
      </c>
      <c r="B63" s="38">
        <f>B37</f>
        <v>244304.2</v>
      </c>
      <c r="C63" s="21"/>
      <c r="D63" s="3"/>
    </row>
    <row r="64" ht="13.5" customHeight="1">
      <c r="A64" s="42" t="s">
        <v>53</v>
      </c>
      <c r="B64" s="33">
        <v>0.0</v>
      </c>
      <c r="C64" s="21"/>
      <c r="D64" s="3"/>
    </row>
    <row r="65" ht="13.5" customHeight="1">
      <c r="A65" s="52" t="s">
        <v>54</v>
      </c>
      <c r="B65" s="55">
        <f>B61+B64</f>
        <v>5854336.7</v>
      </c>
      <c r="C65" s="49"/>
      <c r="D65" s="50"/>
      <c r="E65" s="50"/>
    </row>
    <row r="66" ht="13.5" customHeight="1">
      <c r="A66" s="42"/>
      <c r="B66" s="51"/>
      <c r="C66" s="21"/>
      <c r="D66" s="3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ht="13.5" customHeight="1">
      <c r="A67" s="52" t="s">
        <v>55</v>
      </c>
      <c r="B67" s="56"/>
      <c r="C67" s="28"/>
      <c r="D67" s="3"/>
    </row>
    <row r="68" ht="13.5" customHeight="1">
      <c r="A68" s="52" t="s">
        <v>56</v>
      </c>
      <c r="B68" s="52"/>
      <c r="C68" s="3"/>
      <c r="D68" s="3"/>
    </row>
    <row r="69" ht="13.5" customHeight="1">
      <c r="A69" s="39" t="s">
        <v>57</v>
      </c>
      <c r="B69" s="33">
        <f>3754.56+3274.33+1035.07+9732.2+540.27+540.27+1020899.19+6946.33+6946.33+1337.55+785.91+1108.37+540.27+1135.33+1337.55+1595.48+1321.22+1226.72+5117+540.27+1337.55+1568+420+2777.54+2777.54+1990.12++27789.31+3845.29+2777.54+16846.24+6168.5+30+382.2+36948.33</f>
        <v>1175372.38</v>
      </c>
    </row>
    <row r="70" ht="13.5" customHeight="1">
      <c r="A70" s="42" t="s">
        <v>58</v>
      </c>
      <c r="B70" s="33">
        <f>30041.41+4031.93+246.75+19600+1500+3905.06+133.4+40+27+165.3+589+10215.25+120+37.15+353792+2340+7623.55+4824.71+5605+700.12+661.69+80.4+2601.18+1877+28155+63818+110.66+103.18+46947+6324.5+115.06+1606.07+151.18+30353.37+39229.3+46259.2+81315+15016+81495.7+9486.75+52240.37+11758.8+4065.75+41800+11758.8+12197.25+37500+16926+54057.6+52556+16893+78458.6+39229.3+13057.2+39600+37766.3+11262+11262+12073.17+39229.3+2895+11580+94289.87+19242+8333.34+3276+907.06+8108.64+365.01+43006.6+32959.68+7207.68+111311.2+10800+9407.04+21956.51+6071.52+6480+29635.2+20271.6+5631+2027.16+34236.48+34236.48+464.92+464.92+11880+9757.8+175.26+400+1126.2+655.9+9025+4720.65+12592.92+1667.09+3049+200+930+2325+2058.9+1498+3248.96+3576.71+35124.52+2897.61+5457.45+3000.38+3000.38+9407.04+5631+350.52+10058.03+18001.33+1877+28155+63818+35124.52+79191.21+1200</f>
        <v>2391281.6</v>
      </c>
    </row>
    <row r="71" ht="13.5" customHeight="1">
      <c r="A71" s="42" t="s">
        <v>59</v>
      </c>
      <c r="B71" s="33">
        <f>554+17220.66+1034.87+348+2943+2344.2+1149.6+3494.4+446+552.74+1050.82+1078.8+292.38+294.88+520+11848+416+186+968+6816+1178+2293.42+998.4+1543.35+4147.69+2535+4800+871.68+2450.35+1035+5776.1+930+7680+4277.4+3979.8+1737.16+35690.79+768.04+3171.8+13557+619.38+622+2337+720+17.85+1037+4716+5913+1390+811.8+2592+58.2+1249.26+1035+204.8+2727.23+540+705+1704+684+800+11030.45+1012+568+683.28+2665.8+202.5+318.48+5236.87+17224.29+17224.29+2774.5+3576.44+16636.71+940+1856+707.36+888+1040+918.44+1020+9000+22533.71+340+386.4+680+695+1357.9+295+1267.5+6779.47+375+489.5+782.94+18963.71+9740+308.46+357.5+1870+320.5+1200+19623.9+1429.88+700+3900+710+7888+588+3855+9740+19623.9+19623.9+13000+738+398.4+38.4+56+84.5+240+589+885.3+5400+1355.2+1274.49+1442.72+1636.8+434.76+3296+320.01+953.39+2881.7+3214.22+1224+1400+1863.17+1650.6+9480+76.4+38.4+9840+66750+21538.4</f>
        <v>587511.29</v>
      </c>
    </row>
    <row r="72" ht="13.5" customHeight="1">
      <c r="A72" s="39" t="s">
        <v>60</v>
      </c>
      <c r="B72" s="33">
        <v>0.0</v>
      </c>
    </row>
    <row r="73" ht="13.5" customHeight="1">
      <c r="A73" s="39" t="s">
        <v>61</v>
      </c>
      <c r="B73" s="33">
        <f>167.13+36131.32+104.13+104.13</f>
        <v>36506.71</v>
      </c>
    </row>
    <row r="74" ht="13.5" customHeight="1">
      <c r="A74" s="39" t="s">
        <v>62</v>
      </c>
      <c r="B74" s="33">
        <f>B75+B76</f>
        <v>167145.22</v>
      </c>
    </row>
    <row r="75" ht="13.5" customHeight="1">
      <c r="A75" s="57" t="s">
        <v>63</v>
      </c>
      <c r="B75" s="38">
        <f>159323.48</f>
        <v>159323.48</v>
      </c>
    </row>
    <row r="76" ht="13.5" customHeight="1">
      <c r="A76" s="57" t="s">
        <v>64</v>
      </c>
      <c r="B76" s="38">
        <f>256.89+296.06+75.5+344.18+461.89+607.91+111+279.91+5388.4</f>
        <v>7821.74</v>
      </c>
    </row>
    <row r="77" ht="13.5" customHeight="1">
      <c r="A77" s="39" t="s">
        <v>65</v>
      </c>
      <c r="B77" s="33">
        <v>0.0</v>
      </c>
      <c r="C77" s="40"/>
      <c r="D77" s="3"/>
    </row>
    <row r="78" ht="13.5" customHeight="1">
      <c r="A78" s="39" t="s">
        <v>66</v>
      </c>
      <c r="B78" s="33">
        <f>SUM(B79:B83)</f>
        <v>496950.62</v>
      </c>
      <c r="C78" s="40"/>
      <c r="D78" s="3"/>
    </row>
    <row r="79" ht="13.5" customHeight="1">
      <c r="A79" s="57" t="s">
        <v>67</v>
      </c>
      <c r="B79" s="38">
        <v>0.0</v>
      </c>
      <c r="C79" s="40"/>
      <c r="D79" s="3"/>
    </row>
    <row r="80" ht="13.5" customHeight="1">
      <c r="A80" s="57" t="s">
        <v>68</v>
      </c>
      <c r="B80" s="38">
        <v>0.0</v>
      </c>
      <c r="C80" s="40"/>
      <c r="D80" s="3"/>
    </row>
    <row r="81" ht="13.5" customHeight="1">
      <c r="A81" s="57" t="s">
        <v>69</v>
      </c>
      <c r="B81" s="38">
        <v>0.0</v>
      </c>
      <c r="C81" s="40"/>
      <c r="D81" s="3"/>
    </row>
    <row r="82" ht="13.5" customHeight="1">
      <c r="A82" s="57" t="s">
        <v>70</v>
      </c>
      <c r="B82" s="38">
        <v>0.0</v>
      </c>
      <c r="C82" s="40"/>
      <c r="D82" s="3"/>
    </row>
    <row r="83" ht="13.5" customHeight="1">
      <c r="A83" s="57" t="s">
        <v>71</v>
      </c>
      <c r="B83" s="38">
        <v>496950.62</v>
      </c>
      <c r="C83" s="40"/>
      <c r="D83" s="3"/>
    </row>
    <row r="84" ht="13.5" customHeight="1">
      <c r="A84" s="42" t="s">
        <v>72</v>
      </c>
      <c r="B84" s="33">
        <f>SUM(B69+B70+B71+B72+B73+B74+B77+B78)</f>
        <v>4854767.82</v>
      </c>
      <c r="C84" s="40"/>
      <c r="D84" s="3"/>
      <c r="E84" s="58"/>
    </row>
    <row r="85" ht="13.5" customHeight="1">
      <c r="A85" s="42"/>
      <c r="B85" s="36"/>
      <c r="C85" s="34"/>
      <c r="D85" s="3"/>
    </row>
    <row r="86" ht="13.5" customHeight="1">
      <c r="A86" s="52" t="s">
        <v>73</v>
      </c>
      <c r="B86" s="52"/>
      <c r="C86" s="34"/>
      <c r="D86" s="3"/>
    </row>
    <row r="87" ht="13.5" customHeight="1">
      <c r="A87" s="57" t="s">
        <v>74</v>
      </c>
      <c r="B87" s="36">
        <v>0.0</v>
      </c>
      <c r="C87" s="34"/>
      <c r="D87" s="3"/>
    </row>
    <row r="88" ht="13.5" customHeight="1">
      <c r="A88" s="57" t="s">
        <v>75</v>
      </c>
      <c r="B88" s="36">
        <v>0.0</v>
      </c>
      <c r="C88" s="34"/>
      <c r="D88" s="3"/>
    </row>
    <row r="89" ht="13.5" customHeight="1">
      <c r="A89" s="57" t="s">
        <v>76</v>
      </c>
      <c r="B89" s="36">
        <v>0.0</v>
      </c>
      <c r="C89" s="34"/>
      <c r="D89" s="3"/>
    </row>
    <row r="90" ht="13.5" customHeight="1">
      <c r="A90" s="57" t="s">
        <v>77</v>
      </c>
      <c r="B90" s="36">
        <v>0.0</v>
      </c>
      <c r="C90" s="21"/>
      <c r="D90" s="3"/>
    </row>
    <row r="91" ht="14.25" customHeight="1">
      <c r="A91" s="42" t="s">
        <v>78</v>
      </c>
      <c r="B91" s="33">
        <f>B87+B88+B89+B90</f>
        <v>0</v>
      </c>
      <c r="C91" s="21"/>
      <c r="D91" s="3"/>
    </row>
    <row r="92" ht="13.5" customHeight="1">
      <c r="A92" s="42" t="s">
        <v>79</v>
      </c>
      <c r="B92" s="33">
        <f>B84+B91</f>
        <v>4854767.82</v>
      </c>
      <c r="C92" s="21"/>
      <c r="D92" s="3"/>
    </row>
    <row r="93" ht="13.5" customHeight="1">
      <c r="A93" s="42"/>
      <c r="B93" s="38"/>
      <c r="C93" s="21"/>
      <c r="D93" s="3"/>
    </row>
    <row r="94" ht="13.5" customHeight="1">
      <c r="A94" s="52" t="s">
        <v>80</v>
      </c>
      <c r="B94" s="53"/>
      <c r="C94" s="34"/>
      <c r="D94" s="3"/>
    </row>
    <row r="95" ht="13.5" customHeight="1">
      <c r="A95" s="57" t="s">
        <v>81</v>
      </c>
      <c r="B95" s="33">
        <v>0.0</v>
      </c>
      <c r="C95" s="3"/>
      <c r="D95" s="3"/>
    </row>
    <row r="96" ht="13.5" customHeight="1">
      <c r="A96" s="57" t="s">
        <v>82</v>
      </c>
      <c r="B96" s="59">
        <v>0.0</v>
      </c>
      <c r="C96" s="3"/>
      <c r="D96" s="3"/>
    </row>
    <row r="97" ht="13.5" customHeight="1">
      <c r="A97" s="42" t="s">
        <v>83</v>
      </c>
      <c r="B97" s="59">
        <f>B95+B96</f>
        <v>0</v>
      </c>
      <c r="C97" s="60"/>
      <c r="D97" s="50"/>
      <c r="E97" s="50"/>
    </row>
    <row r="98" ht="13.5" customHeight="1">
      <c r="A98" s="61"/>
      <c r="B98" s="14"/>
      <c r="C98" s="34"/>
      <c r="D98" s="58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ht="13.5" customHeight="1">
      <c r="A99" s="29" t="s">
        <v>84</v>
      </c>
      <c r="B99" s="53"/>
      <c r="C99" s="34"/>
      <c r="D99" s="58"/>
    </row>
    <row r="100" ht="13.5" customHeight="1">
      <c r="A100" s="32" t="s">
        <v>85</v>
      </c>
      <c r="B100" s="33">
        <v>0.0</v>
      </c>
      <c r="C100" s="34"/>
      <c r="D100" s="3"/>
    </row>
    <row r="101" ht="15.0" customHeight="1">
      <c r="A101" s="32" t="s">
        <v>86</v>
      </c>
      <c r="B101" s="33">
        <f>SUM(B102:B103)</f>
        <v>0</v>
      </c>
      <c r="C101" s="34"/>
      <c r="D101" s="58"/>
      <c r="E101" s="62"/>
    </row>
    <row r="102" ht="15.0" customHeight="1">
      <c r="A102" s="35" t="s">
        <v>87</v>
      </c>
      <c r="B102" s="36">
        <f>B27+B36+B38+B44-B84-B62+B55</f>
        <v>0</v>
      </c>
      <c r="C102" s="34"/>
      <c r="D102" s="3"/>
      <c r="E102" s="62"/>
    </row>
    <row r="103" ht="13.5" customHeight="1">
      <c r="A103" s="35" t="s">
        <v>88</v>
      </c>
      <c r="B103" s="36">
        <v>0.0</v>
      </c>
      <c r="C103" s="34"/>
      <c r="D103" s="3"/>
    </row>
    <row r="104" ht="13.5" customHeight="1">
      <c r="A104" s="32" t="s">
        <v>89</v>
      </c>
      <c r="B104" s="33">
        <f>SUM(B105:B106)</f>
        <v>1393610.77</v>
      </c>
      <c r="C104" s="34"/>
      <c r="D104" s="3"/>
    </row>
    <row r="105" ht="13.5" customHeight="1">
      <c r="A105" s="35" t="s">
        <v>90</v>
      </c>
      <c r="B105" s="36">
        <f>B30+B41+B62-B55</f>
        <v>295172.05</v>
      </c>
      <c r="C105" s="34"/>
      <c r="D105" s="3"/>
      <c r="E105" s="62"/>
    </row>
    <row r="106" ht="13.5" customHeight="1">
      <c r="A106" s="35" t="s">
        <v>91</v>
      </c>
      <c r="B106" s="36">
        <f>B31+B37+B42-B38</f>
        <v>1098438.72</v>
      </c>
      <c r="C106" s="34"/>
      <c r="D106" s="3"/>
    </row>
    <row r="107" ht="13.5" customHeight="1">
      <c r="A107" s="42" t="s">
        <v>92</v>
      </c>
      <c r="B107" s="33">
        <f>(B32+B51)-(B92+B97)-B114-B56</f>
        <v>1393610.77</v>
      </c>
      <c r="C107" s="3"/>
      <c r="D107" s="63"/>
    </row>
    <row r="108" ht="13.5" customHeight="1">
      <c r="A108" s="64" t="s">
        <v>93</v>
      </c>
      <c r="B108" s="38"/>
      <c r="C108" s="3"/>
      <c r="D108" s="43"/>
    </row>
    <row r="109" ht="13.5" customHeight="1">
      <c r="A109" s="65" t="s">
        <v>94</v>
      </c>
      <c r="B109" s="66"/>
      <c r="C109" s="3"/>
      <c r="D109" s="3"/>
    </row>
    <row r="110" ht="13.5" customHeight="1">
      <c r="A110" s="67" t="s">
        <v>95</v>
      </c>
      <c r="B110" s="33">
        <v>0.0</v>
      </c>
      <c r="C110" s="3"/>
      <c r="D110" s="3"/>
    </row>
    <row r="111" ht="13.5" customHeight="1">
      <c r="A111" s="67" t="s">
        <v>96</v>
      </c>
      <c r="B111" s="33">
        <v>0.0</v>
      </c>
      <c r="C111" s="3"/>
      <c r="D111" s="3"/>
      <c r="E111" s="58"/>
    </row>
    <row r="112" ht="13.5" customHeight="1">
      <c r="A112" s="67" t="s">
        <v>97</v>
      </c>
      <c r="B112" s="33">
        <v>0.0</v>
      </c>
      <c r="D112" s="3"/>
    </row>
    <row r="113" ht="13.5" customHeight="1">
      <c r="A113" s="67" t="s">
        <v>98</v>
      </c>
      <c r="B113" s="33">
        <v>0.0</v>
      </c>
      <c r="D113" s="3"/>
    </row>
    <row r="114" ht="13.5" customHeight="1">
      <c r="A114" s="65" t="s">
        <v>99</v>
      </c>
      <c r="B114" s="68">
        <f>B110+B111+B112+B113</f>
        <v>0</v>
      </c>
      <c r="D114" s="3"/>
    </row>
    <row r="115" ht="13.5" customHeight="1">
      <c r="A115" s="69" t="s">
        <v>100</v>
      </c>
      <c r="B115" s="69"/>
      <c r="D115" s="3"/>
    </row>
    <row r="116" ht="56.25" customHeight="1">
      <c r="A116" s="69" t="s">
        <v>101</v>
      </c>
      <c r="B116" s="69"/>
      <c r="D116" s="3"/>
    </row>
    <row r="117" ht="13.5" customHeight="1">
      <c r="A117" s="70"/>
      <c r="B117" s="71"/>
      <c r="D117" s="3"/>
    </row>
    <row r="118" ht="13.5" customHeight="1">
      <c r="A118" s="70"/>
      <c r="B118" s="71"/>
      <c r="D118" s="3"/>
    </row>
    <row r="119" ht="13.5" customHeight="1">
      <c r="A119" s="70"/>
      <c r="B119" s="71"/>
      <c r="D119" s="3"/>
    </row>
    <row r="120" ht="13.5" customHeight="1">
      <c r="A120" s="70"/>
      <c r="B120" s="71"/>
      <c r="D120" s="3"/>
    </row>
    <row r="121" ht="13.5" customHeight="1">
      <c r="A121" s="70"/>
      <c r="B121" s="71"/>
      <c r="D121" s="3"/>
    </row>
    <row r="122" ht="13.5" customHeight="1">
      <c r="A122" s="70"/>
      <c r="B122" s="71"/>
      <c r="D122" s="3"/>
    </row>
    <row r="123" ht="13.5" customHeight="1">
      <c r="A123" s="64" t="s">
        <v>102</v>
      </c>
      <c r="B123" s="72" t="s">
        <v>103</v>
      </c>
      <c r="D123" s="3"/>
    </row>
    <row r="124" ht="13.5" customHeight="1">
      <c r="A124" s="64" t="s">
        <v>104</v>
      </c>
      <c r="B124" s="73"/>
      <c r="D124" s="3"/>
    </row>
    <row r="125" ht="13.5" customHeight="1">
      <c r="A125" s="64" t="s">
        <v>105</v>
      </c>
      <c r="B125" s="73"/>
      <c r="D125" s="3"/>
    </row>
    <row r="126" ht="13.5" customHeight="1">
      <c r="D126" s="3"/>
    </row>
    <row r="127" ht="13.5" customHeight="1">
      <c r="D127" s="3"/>
    </row>
    <row r="128" ht="13.5" customHeight="1">
      <c r="D128" s="3"/>
    </row>
    <row r="129" ht="13.5" customHeight="1">
      <c r="D129" s="3"/>
    </row>
    <row r="130" ht="13.5" customHeight="1">
      <c r="D130" s="3"/>
    </row>
    <row r="131" ht="13.5" customHeight="1">
      <c r="D131" s="3"/>
    </row>
    <row r="132" ht="13.5" customHeight="1">
      <c r="D132" s="3"/>
    </row>
    <row r="133" ht="13.5" customHeight="1">
      <c r="D133" s="3"/>
    </row>
    <row r="134" ht="13.5" customHeight="1">
      <c r="D134" s="3"/>
    </row>
    <row r="135" ht="13.5" customHeight="1">
      <c r="D135" s="3"/>
    </row>
    <row r="136" ht="13.5" customHeight="1">
      <c r="D136" s="3"/>
    </row>
    <row r="137" ht="13.5" customHeight="1">
      <c r="D137" s="3"/>
    </row>
    <row r="138" ht="13.5" customHeight="1">
      <c r="D138" s="3"/>
    </row>
    <row r="139" ht="13.5" customHeight="1">
      <c r="D139" s="3"/>
    </row>
    <row r="140" ht="13.5" customHeight="1">
      <c r="D140" s="3"/>
    </row>
    <row r="141" ht="13.5" customHeight="1">
      <c r="D141" s="3"/>
    </row>
    <row r="142" ht="13.5" customHeight="1">
      <c r="D142" s="3"/>
    </row>
    <row r="143" ht="13.5" customHeight="1">
      <c r="D143" s="3"/>
    </row>
    <row r="144" ht="13.5" customHeight="1">
      <c r="D144" s="3"/>
    </row>
    <row r="145" ht="13.5" customHeight="1">
      <c r="D145" s="3"/>
    </row>
    <row r="146" ht="13.5" customHeight="1">
      <c r="D146" s="3"/>
    </row>
    <row r="147" ht="13.5" customHeight="1">
      <c r="D147" s="3"/>
    </row>
    <row r="148" ht="13.5" customHeight="1">
      <c r="D148" s="3"/>
    </row>
    <row r="149" ht="13.5" customHeight="1">
      <c r="D149" s="3"/>
    </row>
    <row r="150" ht="13.5" customHeight="1">
      <c r="D150" s="3"/>
    </row>
    <row r="151" ht="13.5" customHeight="1">
      <c r="D151" s="3"/>
    </row>
    <row r="152" ht="13.5" customHeight="1">
      <c r="D152" s="3"/>
    </row>
    <row r="153" ht="13.5" customHeight="1">
      <c r="D153" s="3"/>
    </row>
    <row r="154" ht="13.5" customHeight="1">
      <c r="D154" s="3"/>
    </row>
    <row r="155" ht="13.5" customHeight="1">
      <c r="D155" s="3"/>
    </row>
    <row r="156" ht="13.5" customHeight="1">
      <c r="D156" s="3"/>
    </row>
    <row r="157" ht="13.5" customHeight="1">
      <c r="D157" s="3"/>
    </row>
    <row r="158" ht="13.5" customHeight="1">
      <c r="D158" s="3"/>
    </row>
    <row r="159" ht="13.5" customHeight="1">
      <c r="D159" s="3"/>
    </row>
    <row r="160" ht="13.5" customHeight="1">
      <c r="D160" s="3"/>
    </row>
    <row r="161" ht="13.5" customHeight="1">
      <c r="D161" s="3"/>
    </row>
    <row r="162" ht="13.5" customHeight="1">
      <c r="D162" s="3"/>
    </row>
    <row r="163" ht="13.5" customHeight="1">
      <c r="D163" s="3"/>
    </row>
    <row r="164" ht="13.5" customHeight="1">
      <c r="D164" s="3"/>
    </row>
    <row r="165" ht="13.5" customHeight="1">
      <c r="D165" s="3"/>
    </row>
    <row r="166" ht="13.5" customHeight="1">
      <c r="D166" s="3"/>
    </row>
    <row r="167" ht="13.5" customHeight="1">
      <c r="D167" s="3"/>
    </row>
    <row r="168" ht="13.5" customHeight="1">
      <c r="D168" s="3"/>
    </row>
    <row r="169" ht="13.5" customHeight="1">
      <c r="D169" s="3"/>
    </row>
    <row r="170" ht="13.5" customHeight="1">
      <c r="D170" s="3"/>
    </row>
    <row r="171" ht="13.5" customHeight="1">
      <c r="D171" s="3"/>
    </row>
    <row r="172" ht="13.5" customHeight="1">
      <c r="D172" s="3"/>
    </row>
    <row r="173" ht="13.5" customHeight="1">
      <c r="D173" s="3"/>
    </row>
    <row r="174" ht="13.5" customHeight="1">
      <c r="D174" s="3"/>
    </row>
    <row r="175" ht="13.5" customHeight="1">
      <c r="D175" s="3"/>
    </row>
    <row r="176" ht="13.5" customHeight="1">
      <c r="D176" s="3"/>
    </row>
    <row r="177" ht="13.5" customHeight="1">
      <c r="D177" s="3"/>
    </row>
    <row r="178" ht="13.5" customHeight="1">
      <c r="D178" s="3"/>
    </row>
    <row r="179" ht="13.5" customHeight="1">
      <c r="D179" s="3"/>
    </row>
    <row r="180" ht="13.5" customHeight="1">
      <c r="D180" s="3"/>
    </row>
    <row r="181" ht="13.5" customHeight="1">
      <c r="D181" s="3"/>
    </row>
    <row r="182" ht="13.5" customHeight="1">
      <c r="D182" s="3"/>
    </row>
    <row r="183" ht="13.5" customHeight="1">
      <c r="D183" s="3"/>
    </row>
    <row r="184" ht="13.5" customHeight="1">
      <c r="D184" s="3"/>
    </row>
    <row r="185" ht="13.5" customHeight="1">
      <c r="D185" s="3"/>
    </row>
    <row r="186" ht="13.5" customHeight="1">
      <c r="D186" s="3"/>
    </row>
    <row r="187" ht="13.5" customHeight="1">
      <c r="D187" s="3"/>
    </row>
    <row r="188" ht="13.5" customHeight="1">
      <c r="D188" s="3"/>
    </row>
    <row r="189" ht="13.5" customHeight="1">
      <c r="D189" s="3"/>
    </row>
    <row r="190" ht="13.5" customHeight="1">
      <c r="D190" s="3"/>
    </row>
    <row r="191" ht="13.5" customHeight="1">
      <c r="D191" s="3"/>
    </row>
    <row r="192" ht="13.5" customHeight="1">
      <c r="D192" s="3"/>
    </row>
    <row r="193" ht="13.5" customHeight="1">
      <c r="D193" s="3"/>
    </row>
    <row r="194" ht="13.5" customHeight="1">
      <c r="D194" s="3"/>
    </row>
    <row r="195" ht="13.5" customHeight="1">
      <c r="D195" s="3"/>
    </row>
    <row r="196" ht="13.5" customHeight="1">
      <c r="D196" s="3"/>
    </row>
    <row r="197" ht="13.5" customHeight="1">
      <c r="D197" s="3"/>
    </row>
    <row r="198" ht="13.5" customHeight="1">
      <c r="D198" s="3"/>
    </row>
    <row r="199" ht="13.5" customHeight="1">
      <c r="D199" s="3"/>
    </row>
    <row r="200" ht="13.5" customHeight="1">
      <c r="D200" s="3"/>
    </row>
    <row r="201" ht="13.5" customHeight="1">
      <c r="D201" s="3"/>
    </row>
    <row r="202" ht="13.5" customHeight="1">
      <c r="D202" s="3"/>
    </row>
    <row r="203" ht="13.5" customHeight="1">
      <c r="D203" s="3"/>
    </row>
    <row r="204" ht="13.5" customHeight="1">
      <c r="D204" s="3"/>
    </row>
    <row r="205" ht="13.5" customHeight="1">
      <c r="D205" s="3"/>
    </row>
    <row r="206" ht="13.5" customHeight="1">
      <c r="D206" s="3"/>
    </row>
    <row r="207" ht="13.5" customHeight="1">
      <c r="D207" s="3"/>
    </row>
    <row r="208" ht="13.5" customHeight="1">
      <c r="D208" s="3"/>
    </row>
    <row r="209" ht="13.5" customHeight="1">
      <c r="D209" s="3"/>
    </row>
    <row r="210" ht="13.5" customHeight="1">
      <c r="D210" s="3"/>
    </row>
    <row r="211" ht="13.5" customHeight="1">
      <c r="D211" s="3"/>
    </row>
    <row r="212" ht="13.5" customHeight="1">
      <c r="D212" s="3"/>
    </row>
    <row r="213" ht="13.5" customHeight="1">
      <c r="D213" s="3"/>
    </row>
    <row r="214" ht="13.5" customHeight="1">
      <c r="D214" s="3"/>
    </row>
    <row r="215" ht="13.5" customHeight="1">
      <c r="D215" s="3"/>
    </row>
    <row r="216" ht="13.5" customHeight="1">
      <c r="D216" s="3"/>
    </row>
    <row r="217" ht="13.5" customHeight="1">
      <c r="D217" s="3"/>
    </row>
    <row r="218" ht="13.5" customHeight="1">
      <c r="D218" s="3"/>
    </row>
    <row r="219" ht="13.5" customHeight="1">
      <c r="D219" s="3"/>
    </row>
    <row r="220" ht="13.5" customHeight="1">
      <c r="D220" s="3"/>
    </row>
    <row r="221" ht="13.5" customHeight="1">
      <c r="D221" s="3"/>
    </row>
    <row r="222" ht="13.5" customHeight="1">
      <c r="D222" s="3"/>
    </row>
    <row r="223" ht="13.5" customHeight="1">
      <c r="D223" s="3"/>
    </row>
    <row r="224" ht="13.5" customHeight="1">
      <c r="D224" s="3"/>
    </row>
    <row r="225" ht="13.5" customHeight="1">
      <c r="D225" s="3"/>
    </row>
    <row r="226" ht="13.5" customHeight="1">
      <c r="D226" s="3"/>
    </row>
    <row r="227" ht="13.5" customHeight="1">
      <c r="D227" s="3"/>
    </row>
    <row r="228" ht="13.5" customHeight="1">
      <c r="D228" s="3"/>
    </row>
    <row r="229" ht="13.5" customHeight="1">
      <c r="D229" s="3"/>
    </row>
    <row r="230" ht="13.5" customHeight="1">
      <c r="D230" s="3"/>
    </row>
    <row r="231" ht="13.5" customHeight="1">
      <c r="D231" s="3"/>
    </row>
    <row r="232" ht="13.5" customHeight="1">
      <c r="D232" s="3"/>
    </row>
    <row r="233" ht="13.5" customHeight="1">
      <c r="D233" s="3"/>
    </row>
    <row r="234" ht="13.5" customHeight="1">
      <c r="D234" s="3"/>
    </row>
    <row r="235" ht="13.5" customHeight="1">
      <c r="D235" s="3"/>
    </row>
    <row r="236" ht="13.5" customHeight="1">
      <c r="D236" s="3"/>
    </row>
    <row r="237" ht="13.5" customHeight="1">
      <c r="D237" s="3"/>
    </row>
    <row r="238" ht="13.5" customHeight="1">
      <c r="D238" s="3"/>
    </row>
    <row r="239" ht="13.5" customHeight="1">
      <c r="D239" s="3"/>
    </row>
    <row r="240" ht="13.5" customHeight="1">
      <c r="D240" s="3"/>
    </row>
    <row r="241" ht="13.5" customHeight="1">
      <c r="D241" s="3"/>
    </row>
    <row r="242" ht="13.5" customHeight="1">
      <c r="D242" s="3"/>
    </row>
    <row r="243" ht="13.5" customHeight="1">
      <c r="D243" s="3"/>
    </row>
    <row r="244" ht="13.5" customHeight="1">
      <c r="D244" s="3"/>
    </row>
    <row r="245" ht="13.5" customHeight="1">
      <c r="D245" s="3"/>
    </row>
    <row r="246" ht="13.5" customHeight="1">
      <c r="D246" s="3"/>
    </row>
    <row r="247" ht="13.5" customHeight="1">
      <c r="D247" s="3"/>
    </row>
    <row r="248" ht="13.5" customHeight="1">
      <c r="D248" s="3"/>
    </row>
    <row r="249" ht="13.5" customHeight="1">
      <c r="D249" s="3"/>
    </row>
    <row r="250" ht="13.5" customHeight="1">
      <c r="D250" s="3"/>
    </row>
    <row r="251" ht="13.5" customHeight="1">
      <c r="D251" s="3"/>
    </row>
    <row r="252" ht="13.5" customHeight="1">
      <c r="D252" s="3"/>
    </row>
    <row r="253" ht="13.5" customHeight="1">
      <c r="D253" s="3"/>
    </row>
    <row r="254" ht="13.5" customHeight="1">
      <c r="D254" s="3"/>
    </row>
    <row r="255" ht="13.5" customHeight="1">
      <c r="D255" s="3"/>
    </row>
    <row r="256" ht="13.5" customHeight="1">
      <c r="D256" s="3"/>
    </row>
    <row r="257" ht="13.5" customHeight="1">
      <c r="D257" s="3"/>
    </row>
    <row r="258" ht="13.5" customHeight="1">
      <c r="D258" s="3"/>
    </row>
    <row r="259" ht="13.5" customHeight="1">
      <c r="D259" s="3"/>
    </row>
    <row r="260" ht="13.5" customHeight="1">
      <c r="D260" s="3"/>
    </row>
    <row r="261" ht="13.5" customHeight="1">
      <c r="D261" s="3"/>
    </row>
    <row r="262" ht="13.5" customHeight="1">
      <c r="D262" s="3"/>
    </row>
    <row r="263" ht="13.5" customHeight="1">
      <c r="D263" s="3"/>
    </row>
    <row r="264" ht="13.5" customHeight="1">
      <c r="D264" s="3"/>
    </row>
    <row r="265" ht="13.5" customHeight="1">
      <c r="D265" s="3"/>
    </row>
    <row r="266" ht="13.5" customHeight="1">
      <c r="D266" s="3"/>
    </row>
    <row r="267" ht="13.5" customHeight="1">
      <c r="D267" s="3"/>
    </row>
    <row r="268" ht="13.5" customHeight="1">
      <c r="D268" s="3"/>
    </row>
    <row r="269" ht="13.5" customHeight="1">
      <c r="D269" s="3"/>
    </row>
    <row r="270" ht="13.5" customHeight="1">
      <c r="D270" s="3"/>
    </row>
    <row r="271" ht="13.5" customHeight="1">
      <c r="D271" s="3"/>
    </row>
    <row r="272" ht="13.5" customHeight="1">
      <c r="D272" s="3"/>
    </row>
    <row r="273" ht="13.5" customHeight="1">
      <c r="D273" s="3"/>
    </row>
    <row r="274" ht="13.5" customHeight="1">
      <c r="D274" s="3"/>
    </row>
    <row r="275" ht="13.5" customHeight="1">
      <c r="D275" s="3"/>
    </row>
    <row r="276" ht="13.5" customHeight="1">
      <c r="D276" s="3"/>
    </row>
    <row r="277" ht="13.5" customHeight="1">
      <c r="D277" s="3"/>
    </row>
    <row r="278" ht="13.5" customHeight="1">
      <c r="D278" s="3"/>
    </row>
    <row r="279" ht="13.5" customHeight="1">
      <c r="D279" s="3"/>
    </row>
    <row r="280" ht="13.5" customHeight="1">
      <c r="D280" s="3"/>
    </row>
    <row r="281" ht="13.5" customHeight="1">
      <c r="D281" s="3"/>
    </row>
    <row r="282" ht="13.5" customHeight="1">
      <c r="D282" s="3"/>
    </row>
    <row r="283" ht="13.5" customHeight="1">
      <c r="D283" s="3"/>
    </row>
    <row r="284" ht="13.5" customHeight="1">
      <c r="D284" s="3"/>
    </row>
    <row r="285" ht="13.5" customHeight="1">
      <c r="D285" s="3"/>
    </row>
    <row r="286" ht="13.5" customHeight="1">
      <c r="D286" s="3"/>
    </row>
    <row r="287" ht="13.5" customHeight="1">
      <c r="D287" s="3"/>
    </row>
    <row r="288" ht="13.5" customHeight="1">
      <c r="D288" s="3"/>
    </row>
    <row r="289" ht="13.5" customHeight="1">
      <c r="D289" s="3"/>
    </row>
    <row r="290" ht="13.5" customHeight="1">
      <c r="D290" s="3"/>
    </row>
    <row r="291" ht="13.5" customHeight="1">
      <c r="D291" s="3"/>
    </row>
    <row r="292" ht="13.5" customHeight="1">
      <c r="D292" s="3"/>
    </row>
    <row r="293" ht="13.5" customHeight="1">
      <c r="D293" s="3"/>
    </row>
    <row r="294" ht="13.5" customHeight="1">
      <c r="D294" s="3"/>
    </row>
    <row r="295" ht="13.5" customHeight="1">
      <c r="D295" s="3"/>
    </row>
    <row r="296" ht="13.5" customHeight="1">
      <c r="D296" s="3"/>
    </row>
    <row r="297" ht="13.5" customHeight="1">
      <c r="D297" s="3"/>
    </row>
    <row r="298" ht="13.5" customHeight="1">
      <c r="D298" s="3"/>
    </row>
    <row r="299" ht="13.5" customHeight="1">
      <c r="D299" s="3"/>
    </row>
    <row r="300" ht="13.5" customHeight="1">
      <c r="D300" s="3"/>
    </row>
    <row r="301" ht="13.5" customHeight="1">
      <c r="D301" s="3"/>
    </row>
    <row r="302" ht="13.5" customHeight="1">
      <c r="D302" s="3"/>
    </row>
    <row r="303" ht="13.5" customHeight="1">
      <c r="D303" s="3"/>
    </row>
    <row r="304" ht="13.5" customHeight="1">
      <c r="D304" s="3"/>
    </row>
    <row r="305" ht="13.5" customHeight="1">
      <c r="D305" s="3"/>
    </row>
    <row r="306" ht="13.5" customHeight="1">
      <c r="D306" s="3"/>
    </row>
    <row r="307" ht="13.5" customHeight="1">
      <c r="D307" s="3"/>
    </row>
    <row r="308" ht="13.5" customHeight="1">
      <c r="D308" s="3"/>
    </row>
    <row r="309" ht="13.5" customHeight="1">
      <c r="D309" s="3"/>
    </row>
    <row r="310" ht="13.5" customHeight="1">
      <c r="D310" s="3"/>
    </row>
    <row r="311" ht="13.5" customHeight="1">
      <c r="D311" s="3"/>
    </row>
    <row r="312" ht="13.5" customHeight="1">
      <c r="D312" s="3"/>
    </row>
    <row r="313" ht="13.5" customHeight="1">
      <c r="D313" s="3"/>
    </row>
    <row r="314" ht="13.5" customHeight="1">
      <c r="D314" s="3"/>
    </row>
    <row r="315" ht="13.5" customHeight="1">
      <c r="D315" s="3"/>
    </row>
    <row r="316" ht="13.5" customHeight="1">
      <c r="D316" s="3"/>
    </row>
    <row r="317" ht="13.5" customHeight="1">
      <c r="D317" s="3"/>
    </row>
    <row r="318" ht="13.5" customHeight="1">
      <c r="D318" s="3"/>
    </row>
    <row r="319" ht="13.5" customHeight="1">
      <c r="D319" s="3"/>
    </row>
    <row r="320" ht="13.5" customHeight="1">
      <c r="D320" s="3"/>
    </row>
    <row r="321" ht="13.5" customHeight="1">
      <c r="D321" s="3"/>
    </row>
    <row r="322" ht="13.5" customHeight="1">
      <c r="D322" s="3"/>
    </row>
    <row r="323" ht="13.5" customHeight="1">
      <c r="D323" s="3"/>
    </row>
    <row r="324" ht="13.5" customHeight="1">
      <c r="D324" s="3"/>
    </row>
    <row r="325" ht="13.5" customHeight="1">
      <c r="D325" s="3"/>
    </row>
    <row r="326" ht="13.5" customHeight="1">
      <c r="D326" s="3"/>
    </row>
    <row r="327" ht="13.5" customHeight="1">
      <c r="D327" s="3"/>
    </row>
    <row r="328" ht="13.5" customHeight="1">
      <c r="D328" s="3"/>
    </row>
    <row r="329" ht="13.5" customHeight="1">
      <c r="D329" s="3"/>
    </row>
    <row r="330" ht="13.5" customHeight="1">
      <c r="D330" s="3"/>
    </row>
    <row r="331" ht="13.5" customHeight="1">
      <c r="D331" s="3"/>
    </row>
    <row r="332" ht="13.5" customHeight="1">
      <c r="D332" s="3"/>
    </row>
    <row r="333" ht="13.5" customHeight="1">
      <c r="D333" s="3"/>
    </row>
    <row r="334" ht="13.5" customHeight="1">
      <c r="D334" s="3"/>
    </row>
    <row r="335" ht="13.5" customHeight="1">
      <c r="D335" s="3"/>
    </row>
    <row r="336" ht="13.5" customHeight="1">
      <c r="D336" s="3"/>
    </row>
    <row r="337" ht="13.5" customHeight="1">
      <c r="D337" s="3"/>
    </row>
    <row r="338" ht="13.5" customHeight="1">
      <c r="D338" s="3"/>
    </row>
    <row r="339" ht="13.5" customHeight="1">
      <c r="D339" s="3"/>
    </row>
    <row r="340" ht="13.5" customHeight="1">
      <c r="D340" s="3"/>
    </row>
    <row r="341" ht="13.5" customHeight="1">
      <c r="D341" s="3"/>
    </row>
    <row r="342" ht="13.5" customHeight="1">
      <c r="D342" s="3"/>
    </row>
    <row r="343" ht="13.5" customHeight="1">
      <c r="D343" s="3"/>
    </row>
    <row r="344" ht="13.5" customHeight="1">
      <c r="D344" s="3"/>
    </row>
    <row r="345" ht="13.5" customHeight="1">
      <c r="D345" s="3"/>
    </row>
    <row r="346" ht="13.5" customHeight="1">
      <c r="D346" s="3"/>
    </row>
    <row r="347" ht="13.5" customHeight="1">
      <c r="D347" s="3"/>
    </row>
    <row r="348" ht="13.5" customHeight="1">
      <c r="D348" s="3"/>
    </row>
    <row r="349" ht="13.5" customHeight="1">
      <c r="D349" s="3"/>
    </row>
    <row r="350" ht="13.5" customHeight="1">
      <c r="D350" s="3"/>
    </row>
    <row r="351" ht="13.5" customHeight="1">
      <c r="D351" s="3"/>
    </row>
    <row r="352" ht="13.5" customHeight="1">
      <c r="D352" s="3"/>
    </row>
    <row r="353" ht="13.5" customHeight="1">
      <c r="D353" s="3"/>
    </row>
    <row r="354" ht="13.5" customHeight="1">
      <c r="D354" s="3"/>
    </row>
    <row r="355" ht="13.5" customHeight="1">
      <c r="D355" s="3"/>
    </row>
    <row r="356" ht="13.5" customHeight="1">
      <c r="D356" s="3"/>
    </row>
    <row r="357" ht="13.5" customHeight="1">
      <c r="D357" s="3"/>
    </row>
    <row r="358" ht="13.5" customHeight="1">
      <c r="D358" s="3"/>
    </row>
    <row r="359" ht="13.5" customHeight="1">
      <c r="D359" s="3"/>
    </row>
    <row r="360" ht="13.5" customHeight="1">
      <c r="D360" s="3"/>
    </row>
    <row r="361" ht="13.5" customHeight="1">
      <c r="D361" s="3"/>
    </row>
    <row r="362" ht="13.5" customHeight="1">
      <c r="D362" s="3"/>
    </row>
    <row r="363" ht="13.5" customHeight="1">
      <c r="D363" s="3"/>
    </row>
    <row r="364" ht="13.5" customHeight="1">
      <c r="D364" s="3"/>
    </row>
    <row r="365" ht="13.5" customHeight="1">
      <c r="D365" s="3"/>
    </row>
    <row r="366" ht="13.5" customHeight="1">
      <c r="D366" s="3"/>
    </row>
    <row r="367" ht="13.5" customHeight="1">
      <c r="D367" s="3"/>
    </row>
    <row r="368" ht="13.5" customHeight="1">
      <c r="D368" s="3"/>
    </row>
    <row r="369" ht="13.5" customHeight="1">
      <c r="D369" s="3"/>
    </row>
    <row r="370" ht="13.5" customHeight="1">
      <c r="D370" s="3"/>
    </row>
    <row r="371" ht="13.5" customHeight="1">
      <c r="D371" s="3"/>
    </row>
    <row r="372" ht="13.5" customHeight="1">
      <c r="D372" s="3"/>
    </row>
    <row r="373" ht="13.5" customHeight="1">
      <c r="D373" s="3"/>
    </row>
    <row r="374" ht="13.5" customHeight="1">
      <c r="D374" s="3"/>
    </row>
    <row r="375" ht="13.5" customHeight="1">
      <c r="D375" s="3"/>
    </row>
    <row r="376" ht="13.5" customHeight="1">
      <c r="D376" s="3"/>
    </row>
    <row r="377" ht="13.5" customHeight="1">
      <c r="D377" s="3"/>
    </row>
    <row r="378" ht="13.5" customHeight="1">
      <c r="D378" s="3"/>
    </row>
    <row r="379" ht="13.5" customHeight="1">
      <c r="D379" s="3"/>
    </row>
    <row r="380" ht="13.5" customHeight="1">
      <c r="D380" s="3"/>
    </row>
    <row r="381" ht="13.5" customHeight="1">
      <c r="D381" s="3"/>
    </row>
    <row r="382" ht="13.5" customHeight="1">
      <c r="D382" s="3"/>
    </row>
    <row r="383" ht="13.5" customHeight="1">
      <c r="D383" s="3"/>
    </row>
    <row r="384" ht="13.5" customHeight="1">
      <c r="D384" s="3"/>
    </row>
    <row r="385" ht="13.5" customHeight="1">
      <c r="D385" s="3"/>
    </row>
    <row r="386" ht="13.5" customHeight="1">
      <c r="D386" s="3"/>
    </row>
    <row r="387" ht="13.5" customHeight="1">
      <c r="D387" s="3"/>
    </row>
    <row r="388" ht="13.5" customHeight="1">
      <c r="D388" s="3"/>
    </row>
    <row r="389" ht="13.5" customHeight="1">
      <c r="D389" s="3"/>
    </row>
    <row r="390" ht="13.5" customHeight="1">
      <c r="D390" s="3"/>
    </row>
    <row r="391" ht="13.5" customHeight="1">
      <c r="D391" s="3"/>
    </row>
    <row r="392" ht="13.5" customHeight="1">
      <c r="D392" s="3"/>
    </row>
    <row r="393" ht="13.5" customHeight="1">
      <c r="D393" s="3"/>
    </row>
    <row r="394" ht="13.5" customHeight="1">
      <c r="D394" s="3"/>
    </row>
    <row r="395" ht="13.5" customHeight="1">
      <c r="D395" s="3"/>
    </row>
    <row r="396" ht="13.5" customHeight="1">
      <c r="D396" s="3"/>
    </row>
    <row r="397" ht="13.5" customHeight="1">
      <c r="D397" s="3"/>
    </row>
    <row r="398" ht="13.5" customHeight="1">
      <c r="D398" s="3"/>
    </row>
    <row r="399" ht="13.5" customHeight="1">
      <c r="D399" s="3"/>
    </row>
    <row r="400" ht="13.5" customHeight="1">
      <c r="D400" s="3"/>
    </row>
    <row r="401" ht="13.5" customHeight="1">
      <c r="D401" s="3"/>
    </row>
    <row r="402" ht="13.5" customHeight="1">
      <c r="D402" s="3"/>
    </row>
    <row r="403" ht="13.5" customHeight="1">
      <c r="D403" s="3"/>
    </row>
    <row r="404" ht="13.5" customHeight="1">
      <c r="D404" s="3"/>
    </row>
    <row r="405" ht="13.5" customHeight="1">
      <c r="D405" s="3"/>
    </row>
    <row r="406" ht="13.5" customHeight="1">
      <c r="D406" s="3"/>
    </row>
    <row r="407" ht="13.5" customHeight="1">
      <c r="D407" s="3"/>
    </row>
    <row r="408" ht="13.5" customHeight="1">
      <c r="D408" s="3"/>
    </row>
    <row r="409" ht="13.5" customHeight="1">
      <c r="D409" s="3"/>
    </row>
    <row r="410" ht="13.5" customHeight="1">
      <c r="D410" s="3"/>
    </row>
    <row r="411" ht="13.5" customHeight="1">
      <c r="D411" s="3"/>
    </row>
    <row r="412" ht="13.5" customHeight="1">
      <c r="D412" s="3"/>
    </row>
    <row r="413" ht="13.5" customHeight="1">
      <c r="D413" s="3"/>
    </row>
    <row r="414" ht="13.5" customHeight="1">
      <c r="D414" s="3"/>
    </row>
    <row r="415" ht="13.5" customHeight="1">
      <c r="D415" s="3"/>
    </row>
    <row r="416" ht="13.5" customHeight="1">
      <c r="D416" s="3"/>
    </row>
    <row r="417" ht="13.5" customHeight="1">
      <c r="D417" s="3"/>
    </row>
    <row r="418" ht="13.5" customHeight="1">
      <c r="D418" s="3"/>
    </row>
    <row r="419" ht="13.5" customHeight="1">
      <c r="D419" s="3"/>
    </row>
    <row r="420" ht="13.5" customHeight="1">
      <c r="D420" s="3"/>
    </row>
    <row r="421" ht="13.5" customHeight="1">
      <c r="D421" s="3"/>
    </row>
    <row r="422" ht="13.5" customHeight="1">
      <c r="D422" s="3"/>
    </row>
    <row r="423" ht="13.5" customHeight="1">
      <c r="D423" s="3"/>
    </row>
    <row r="424" ht="13.5" customHeight="1">
      <c r="D424" s="3"/>
    </row>
    <row r="425" ht="13.5" customHeight="1">
      <c r="D425" s="3"/>
    </row>
    <row r="426" ht="13.5" customHeight="1">
      <c r="D426" s="3"/>
    </row>
    <row r="427" ht="13.5" customHeight="1">
      <c r="D427" s="3"/>
    </row>
    <row r="428" ht="13.5" customHeight="1">
      <c r="D428" s="3"/>
    </row>
    <row r="429" ht="13.5" customHeight="1">
      <c r="D429" s="3"/>
    </row>
    <row r="430" ht="13.5" customHeight="1">
      <c r="D430" s="3"/>
    </row>
    <row r="431" ht="13.5" customHeight="1">
      <c r="D431" s="3"/>
    </row>
    <row r="432" ht="13.5" customHeight="1">
      <c r="D432" s="3"/>
    </row>
    <row r="433" ht="13.5" customHeight="1">
      <c r="D433" s="3"/>
    </row>
    <row r="434" ht="13.5" customHeight="1">
      <c r="D434" s="3"/>
    </row>
    <row r="435" ht="13.5" customHeight="1">
      <c r="D435" s="3"/>
    </row>
    <row r="436" ht="13.5" customHeight="1">
      <c r="D436" s="3"/>
    </row>
    <row r="437" ht="13.5" customHeight="1">
      <c r="D437" s="3"/>
    </row>
    <row r="438" ht="13.5" customHeight="1">
      <c r="D438" s="3"/>
    </row>
    <row r="439" ht="13.5" customHeight="1">
      <c r="D439" s="3"/>
    </row>
    <row r="440" ht="13.5" customHeight="1">
      <c r="D440" s="3"/>
    </row>
    <row r="441" ht="13.5" customHeight="1">
      <c r="D441" s="3"/>
    </row>
    <row r="442" ht="13.5" customHeight="1">
      <c r="D442" s="3"/>
    </row>
    <row r="443" ht="13.5" customHeight="1">
      <c r="D443" s="3"/>
    </row>
    <row r="444" ht="13.5" customHeight="1">
      <c r="D444" s="3"/>
    </row>
    <row r="445" ht="13.5" customHeight="1">
      <c r="D445" s="3"/>
    </row>
    <row r="446" ht="13.5" customHeight="1">
      <c r="D446" s="3"/>
    </row>
    <row r="447" ht="13.5" customHeight="1">
      <c r="D447" s="3"/>
    </row>
    <row r="448" ht="13.5" customHeight="1">
      <c r="D448" s="3"/>
    </row>
    <row r="449" ht="13.5" customHeight="1">
      <c r="D449" s="3"/>
    </row>
    <row r="450" ht="13.5" customHeight="1">
      <c r="D450" s="3"/>
    </row>
    <row r="451" ht="13.5" customHeight="1">
      <c r="D451" s="3"/>
    </row>
    <row r="452" ht="13.5" customHeight="1">
      <c r="D452" s="3"/>
    </row>
    <row r="453" ht="13.5" customHeight="1">
      <c r="D453" s="3"/>
    </row>
    <row r="454" ht="13.5" customHeight="1">
      <c r="D454" s="3"/>
    </row>
    <row r="455" ht="13.5" customHeight="1">
      <c r="D455" s="3"/>
    </row>
    <row r="456" ht="13.5" customHeight="1">
      <c r="D456" s="3"/>
    </row>
    <row r="457" ht="13.5" customHeight="1">
      <c r="D457" s="3"/>
    </row>
    <row r="458" ht="13.5" customHeight="1">
      <c r="D458" s="3"/>
    </row>
    <row r="459" ht="13.5" customHeight="1">
      <c r="D459" s="3"/>
    </row>
    <row r="460" ht="13.5" customHeight="1">
      <c r="D460" s="3"/>
    </row>
    <row r="461" ht="13.5" customHeight="1">
      <c r="D461" s="3"/>
    </row>
    <row r="462" ht="13.5" customHeight="1">
      <c r="D462" s="3"/>
    </row>
    <row r="463" ht="13.5" customHeight="1">
      <c r="D463" s="3"/>
    </row>
    <row r="464" ht="13.5" customHeight="1">
      <c r="D464" s="3"/>
    </row>
    <row r="465" ht="13.5" customHeight="1">
      <c r="D465" s="3"/>
    </row>
    <row r="466" ht="13.5" customHeight="1">
      <c r="D466" s="3"/>
    </row>
    <row r="467" ht="13.5" customHeight="1">
      <c r="D467" s="3"/>
    </row>
    <row r="468" ht="13.5" customHeight="1">
      <c r="D468" s="3"/>
    </row>
    <row r="469" ht="13.5" customHeight="1">
      <c r="D469" s="3"/>
    </row>
    <row r="470" ht="13.5" customHeight="1">
      <c r="D470" s="3"/>
    </row>
    <row r="471" ht="13.5" customHeight="1">
      <c r="D471" s="3"/>
    </row>
    <row r="472" ht="13.5" customHeight="1">
      <c r="D472" s="3"/>
    </row>
    <row r="473" ht="13.5" customHeight="1">
      <c r="D473" s="3"/>
    </row>
    <row r="474" ht="13.5" customHeight="1">
      <c r="D474" s="3"/>
    </row>
    <row r="475" ht="13.5" customHeight="1">
      <c r="D475" s="3"/>
    </row>
    <row r="476" ht="13.5" customHeight="1">
      <c r="D476" s="3"/>
    </row>
    <row r="477" ht="13.5" customHeight="1">
      <c r="D477" s="3"/>
    </row>
    <row r="478" ht="13.5" customHeight="1">
      <c r="D478" s="3"/>
    </row>
    <row r="479" ht="13.5" customHeight="1">
      <c r="D479" s="3"/>
    </row>
    <row r="480" ht="13.5" customHeight="1">
      <c r="D480" s="3"/>
    </row>
    <row r="481" ht="13.5" customHeight="1">
      <c r="D481" s="3"/>
    </row>
    <row r="482" ht="13.5" customHeight="1">
      <c r="D482" s="3"/>
    </row>
    <row r="483" ht="13.5" customHeight="1">
      <c r="D483" s="3"/>
    </row>
    <row r="484" ht="13.5" customHeight="1">
      <c r="D484" s="3"/>
    </row>
    <row r="485" ht="13.5" customHeight="1">
      <c r="D485" s="3"/>
    </row>
    <row r="486" ht="13.5" customHeight="1">
      <c r="D486" s="3"/>
    </row>
    <row r="487" ht="13.5" customHeight="1">
      <c r="D487" s="3"/>
    </row>
    <row r="488" ht="13.5" customHeight="1">
      <c r="D488" s="3"/>
    </row>
    <row r="489" ht="13.5" customHeight="1">
      <c r="D489" s="3"/>
    </row>
    <row r="490" ht="13.5" customHeight="1">
      <c r="D490" s="3"/>
    </row>
    <row r="491" ht="13.5" customHeight="1">
      <c r="D491" s="3"/>
    </row>
    <row r="492" ht="13.5" customHeight="1">
      <c r="D492" s="3"/>
    </row>
    <row r="493" ht="13.5" customHeight="1">
      <c r="D493" s="3"/>
    </row>
    <row r="494" ht="13.5" customHeight="1">
      <c r="D494" s="3"/>
    </row>
    <row r="495" ht="13.5" customHeight="1">
      <c r="D495" s="3"/>
    </row>
    <row r="496" ht="13.5" customHeight="1">
      <c r="D496" s="3"/>
    </row>
    <row r="497" ht="13.5" customHeight="1">
      <c r="D497" s="3"/>
    </row>
    <row r="498" ht="13.5" customHeight="1">
      <c r="D498" s="3"/>
    </row>
    <row r="499" ht="13.5" customHeight="1">
      <c r="D499" s="3"/>
    </row>
    <row r="500" ht="13.5" customHeight="1">
      <c r="D500" s="3"/>
    </row>
    <row r="501" ht="13.5" customHeight="1">
      <c r="D501" s="3"/>
    </row>
    <row r="502" ht="13.5" customHeight="1">
      <c r="D502" s="3"/>
    </row>
    <row r="503" ht="13.5" customHeight="1">
      <c r="D503" s="3"/>
    </row>
    <row r="504" ht="13.5" customHeight="1">
      <c r="D504" s="3"/>
    </row>
    <row r="505" ht="13.5" customHeight="1">
      <c r="D505" s="3"/>
    </row>
    <row r="506" ht="13.5" customHeight="1">
      <c r="D506" s="3"/>
    </row>
    <row r="507" ht="13.5" customHeight="1">
      <c r="D507" s="3"/>
    </row>
    <row r="508" ht="13.5" customHeight="1">
      <c r="D508" s="3"/>
    </row>
    <row r="509" ht="13.5" customHeight="1">
      <c r="D509" s="3"/>
    </row>
    <row r="510" ht="13.5" customHeight="1">
      <c r="D510" s="3"/>
    </row>
    <row r="511" ht="13.5" customHeight="1">
      <c r="D511" s="3"/>
    </row>
    <row r="512" ht="13.5" customHeight="1">
      <c r="D512" s="3"/>
    </row>
    <row r="513" ht="13.5" customHeight="1">
      <c r="D513" s="3"/>
    </row>
    <row r="514" ht="13.5" customHeight="1">
      <c r="D514" s="3"/>
    </row>
    <row r="515" ht="13.5" customHeight="1">
      <c r="D515" s="3"/>
    </row>
    <row r="516" ht="13.5" customHeight="1">
      <c r="D516" s="3"/>
    </row>
    <row r="517" ht="13.5" customHeight="1">
      <c r="D517" s="3"/>
    </row>
    <row r="518" ht="13.5" customHeight="1">
      <c r="D518" s="3"/>
    </row>
    <row r="519" ht="13.5" customHeight="1">
      <c r="D519" s="3"/>
    </row>
    <row r="520" ht="13.5" customHeight="1">
      <c r="D520" s="3"/>
    </row>
    <row r="521" ht="13.5" customHeight="1">
      <c r="D521" s="3"/>
    </row>
    <row r="522" ht="13.5" customHeight="1">
      <c r="D522" s="3"/>
    </row>
    <row r="523" ht="13.5" customHeight="1">
      <c r="D523" s="3"/>
    </row>
    <row r="524" ht="13.5" customHeight="1">
      <c r="D524" s="3"/>
    </row>
    <row r="525" ht="13.5" customHeight="1">
      <c r="D525" s="3"/>
    </row>
    <row r="526" ht="13.5" customHeight="1">
      <c r="D526" s="3"/>
    </row>
    <row r="527" ht="13.5" customHeight="1">
      <c r="D527" s="3"/>
    </row>
    <row r="528" ht="13.5" customHeight="1">
      <c r="D528" s="3"/>
    </row>
    <row r="529" ht="13.5" customHeight="1">
      <c r="D529" s="3"/>
    </row>
    <row r="530" ht="13.5" customHeight="1">
      <c r="D530" s="3"/>
    </row>
    <row r="531" ht="13.5" customHeight="1">
      <c r="D531" s="3"/>
    </row>
    <row r="532" ht="13.5" customHeight="1">
      <c r="D532" s="3"/>
    </row>
    <row r="533" ht="13.5" customHeight="1">
      <c r="D533" s="3"/>
    </row>
    <row r="534" ht="13.5" customHeight="1">
      <c r="D534" s="3"/>
    </row>
    <row r="535" ht="13.5" customHeight="1">
      <c r="D535" s="3"/>
    </row>
    <row r="536" ht="13.5" customHeight="1">
      <c r="D536" s="3"/>
    </row>
    <row r="537" ht="13.5" customHeight="1">
      <c r="D537" s="3"/>
    </row>
    <row r="538" ht="13.5" customHeight="1">
      <c r="D538" s="3"/>
    </row>
    <row r="539" ht="13.5" customHeight="1">
      <c r="D539" s="3"/>
    </row>
    <row r="540" ht="13.5" customHeight="1">
      <c r="D540" s="3"/>
    </row>
    <row r="541" ht="13.5" customHeight="1">
      <c r="D541" s="3"/>
    </row>
    <row r="542" ht="13.5" customHeight="1">
      <c r="D542" s="3"/>
    </row>
    <row r="543" ht="13.5" customHeight="1">
      <c r="D543" s="3"/>
    </row>
    <row r="544" ht="13.5" customHeight="1">
      <c r="D544" s="3"/>
    </row>
    <row r="545" ht="13.5" customHeight="1">
      <c r="D545" s="3"/>
    </row>
    <row r="546" ht="13.5" customHeight="1">
      <c r="D546" s="3"/>
    </row>
    <row r="547" ht="13.5" customHeight="1">
      <c r="D547" s="3"/>
    </row>
    <row r="548" ht="13.5" customHeight="1">
      <c r="D548" s="3"/>
    </row>
    <row r="549" ht="13.5" customHeight="1">
      <c r="D549" s="3"/>
    </row>
    <row r="550" ht="13.5" customHeight="1">
      <c r="D550" s="3"/>
    </row>
    <row r="551" ht="13.5" customHeight="1">
      <c r="D551" s="3"/>
    </row>
    <row r="552" ht="13.5" customHeight="1">
      <c r="D552" s="3"/>
    </row>
    <row r="553" ht="13.5" customHeight="1">
      <c r="D553" s="3"/>
    </row>
    <row r="554" ht="13.5" customHeight="1">
      <c r="D554" s="3"/>
    </row>
    <row r="555" ht="13.5" customHeight="1">
      <c r="D555" s="3"/>
    </row>
    <row r="556" ht="13.5" customHeight="1">
      <c r="D556" s="3"/>
    </row>
    <row r="557" ht="13.5" customHeight="1">
      <c r="D557" s="3"/>
    </row>
    <row r="558" ht="13.5" customHeight="1">
      <c r="D558" s="3"/>
    </row>
    <row r="559" ht="13.5" customHeight="1">
      <c r="D559" s="3"/>
    </row>
    <row r="560" ht="13.5" customHeight="1">
      <c r="D560" s="3"/>
    </row>
    <row r="561" ht="13.5" customHeight="1">
      <c r="D561" s="3"/>
    </row>
    <row r="562" ht="13.5" customHeight="1">
      <c r="D562" s="3"/>
    </row>
    <row r="563" ht="13.5" customHeight="1">
      <c r="D563" s="3"/>
    </row>
    <row r="564" ht="13.5" customHeight="1">
      <c r="D564" s="3"/>
    </row>
    <row r="565" ht="13.5" customHeight="1">
      <c r="D565" s="3"/>
    </row>
    <row r="566" ht="13.5" customHeight="1">
      <c r="D566" s="3"/>
    </row>
    <row r="567" ht="13.5" customHeight="1">
      <c r="D567" s="3"/>
    </row>
    <row r="568" ht="13.5" customHeight="1">
      <c r="D568" s="3"/>
    </row>
    <row r="569" ht="13.5" customHeight="1">
      <c r="D569" s="3"/>
    </row>
    <row r="570" ht="13.5" customHeight="1">
      <c r="D570" s="3"/>
    </row>
    <row r="571" ht="13.5" customHeight="1">
      <c r="D571" s="3"/>
    </row>
    <row r="572" ht="13.5" customHeight="1">
      <c r="D572" s="3"/>
    </row>
    <row r="573" ht="13.5" customHeight="1">
      <c r="D573" s="3"/>
    </row>
    <row r="574" ht="13.5" customHeight="1">
      <c r="D574" s="3"/>
    </row>
    <row r="575" ht="13.5" customHeight="1">
      <c r="D575" s="3"/>
    </row>
    <row r="576" ht="13.5" customHeight="1">
      <c r="D576" s="3"/>
    </row>
    <row r="577" ht="13.5" customHeight="1">
      <c r="D577" s="3"/>
    </row>
    <row r="578" ht="13.5" customHeight="1">
      <c r="D578" s="3"/>
    </row>
    <row r="579" ht="13.5" customHeight="1">
      <c r="D579" s="3"/>
    </row>
    <row r="580" ht="13.5" customHeight="1">
      <c r="D580" s="3"/>
    </row>
    <row r="581" ht="13.5" customHeight="1">
      <c r="D581" s="3"/>
    </row>
    <row r="582" ht="13.5" customHeight="1">
      <c r="D582" s="3"/>
    </row>
    <row r="583" ht="13.5" customHeight="1">
      <c r="D583" s="3"/>
    </row>
    <row r="584" ht="13.5" customHeight="1">
      <c r="D584" s="3"/>
    </row>
    <row r="585" ht="13.5" customHeight="1">
      <c r="D585" s="3"/>
    </row>
    <row r="586" ht="13.5" customHeight="1">
      <c r="D586" s="3"/>
    </row>
    <row r="587" ht="13.5" customHeight="1">
      <c r="D587" s="3"/>
    </row>
    <row r="588" ht="13.5" customHeight="1">
      <c r="D588" s="3"/>
    </row>
    <row r="589" ht="13.5" customHeight="1">
      <c r="D589" s="3"/>
    </row>
    <row r="590" ht="13.5" customHeight="1">
      <c r="D590" s="3"/>
    </row>
    <row r="591" ht="13.5" customHeight="1">
      <c r="D591" s="3"/>
    </row>
    <row r="592" ht="13.5" customHeight="1">
      <c r="D592" s="3"/>
    </row>
    <row r="593" ht="13.5" customHeight="1">
      <c r="D593" s="3"/>
    </row>
    <row r="594" ht="13.5" customHeight="1">
      <c r="D594" s="3"/>
    </row>
    <row r="595" ht="13.5" customHeight="1">
      <c r="D595" s="3"/>
    </row>
    <row r="596" ht="13.5" customHeight="1">
      <c r="D596" s="3"/>
    </row>
    <row r="597" ht="13.5" customHeight="1">
      <c r="D597" s="3"/>
    </row>
    <row r="598" ht="13.5" customHeight="1">
      <c r="D598" s="3"/>
    </row>
    <row r="599" ht="13.5" customHeight="1">
      <c r="D599" s="3"/>
    </row>
    <row r="600" ht="13.5" customHeight="1">
      <c r="D600" s="3"/>
    </row>
    <row r="601" ht="13.5" customHeight="1">
      <c r="D601" s="3"/>
    </row>
    <row r="602" ht="13.5" customHeight="1">
      <c r="D602" s="3"/>
    </row>
    <row r="603" ht="13.5" customHeight="1">
      <c r="D603" s="3"/>
    </row>
    <row r="604" ht="13.5" customHeight="1">
      <c r="D604" s="3"/>
    </row>
    <row r="605" ht="13.5" customHeight="1">
      <c r="D605" s="3"/>
    </row>
    <row r="606" ht="13.5" customHeight="1">
      <c r="D606" s="3"/>
    </row>
    <row r="607" ht="13.5" customHeight="1">
      <c r="D607" s="3"/>
    </row>
    <row r="608" ht="13.5" customHeight="1">
      <c r="D608" s="3"/>
    </row>
    <row r="609" ht="13.5" customHeight="1">
      <c r="D609" s="3"/>
    </row>
    <row r="610" ht="13.5" customHeight="1">
      <c r="D610" s="3"/>
    </row>
    <row r="611" ht="13.5" customHeight="1">
      <c r="D611" s="3"/>
    </row>
    <row r="612" ht="13.5" customHeight="1">
      <c r="D612" s="3"/>
    </row>
    <row r="613" ht="13.5" customHeight="1">
      <c r="D613" s="3"/>
    </row>
    <row r="614" ht="13.5" customHeight="1">
      <c r="D614" s="3"/>
    </row>
    <row r="615" ht="13.5" customHeight="1">
      <c r="D615" s="3"/>
    </row>
    <row r="616" ht="13.5" customHeight="1">
      <c r="D616" s="3"/>
    </row>
    <row r="617" ht="13.5" customHeight="1">
      <c r="D617" s="3"/>
    </row>
    <row r="618" ht="13.5" customHeight="1">
      <c r="D618" s="3"/>
    </row>
    <row r="619" ht="13.5" customHeight="1">
      <c r="D619" s="3"/>
    </row>
    <row r="620" ht="13.5" customHeight="1">
      <c r="D620" s="3"/>
    </row>
    <row r="621" ht="13.5" customHeight="1">
      <c r="D621" s="3"/>
    </row>
    <row r="622" ht="13.5" customHeight="1">
      <c r="D622" s="3"/>
    </row>
    <row r="623" ht="13.5" customHeight="1">
      <c r="D623" s="3"/>
    </row>
    <row r="624" ht="13.5" customHeight="1">
      <c r="D624" s="3"/>
    </row>
    <row r="625" ht="13.5" customHeight="1">
      <c r="D625" s="3"/>
    </row>
    <row r="626" ht="13.5" customHeight="1">
      <c r="D626" s="3"/>
    </row>
    <row r="627" ht="13.5" customHeight="1">
      <c r="D627" s="3"/>
    </row>
    <row r="628" ht="13.5" customHeight="1">
      <c r="D628" s="3"/>
    </row>
    <row r="629" ht="13.5" customHeight="1">
      <c r="D629" s="3"/>
    </row>
    <row r="630" ht="13.5" customHeight="1">
      <c r="D630" s="3"/>
    </row>
    <row r="631" ht="13.5" customHeight="1">
      <c r="D631" s="3"/>
    </row>
    <row r="632" ht="13.5" customHeight="1">
      <c r="D632" s="3"/>
    </row>
    <row r="633" ht="13.5" customHeight="1">
      <c r="D633" s="3"/>
    </row>
    <row r="634" ht="13.5" customHeight="1">
      <c r="D634" s="3"/>
    </row>
    <row r="635" ht="13.5" customHeight="1">
      <c r="D635" s="3"/>
    </row>
    <row r="636" ht="13.5" customHeight="1">
      <c r="D636" s="3"/>
    </row>
    <row r="637" ht="13.5" customHeight="1">
      <c r="D637" s="3"/>
    </row>
    <row r="638" ht="13.5" customHeight="1">
      <c r="D638" s="3"/>
    </row>
    <row r="639" ht="13.5" customHeight="1">
      <c r="D639" s="3"/>
    </row>
    <row r="640" ht="13.5" customHeight="1">
      <c r="D640" s="3"/>
    </row>
    <row r="641" ht="13.5" customHeight="1">
      <c r="D641" s="3"/>
    </row>
    <row r="642" ht="13.5" customHeight="1">
      <c r="D642" s="3"/>
    </row>
    <row r="643" ht="13.5" customHeight="1">
      <c r="D643" s="3"/>
    </row>
    <row r="644" ht="13.5" customHeight="1">
      <c r="D644" s="3"/>
    </row>
    <row r="645" ht="13.5" customHeight="1">
      <c r="D645" s="3"/>
    </row>
    <row r="646" ht="13.5" customHeight="1">
      <c r="D646" s="3"/>
    </row>
    <row r="647" ht="13.5" customHeight="1">
      <c r="D647" s="3"/>
    </row>
    <row r="648" ht="13.5" customHeight="1">
      <c r="D648" s="3"/>
    </row>
    <row r="649" ht="13.5" customHeight="1">
      <c r="D649" s="3"/>
    </row>
    <row r="650" ht="13.5" customHeight="1">
      <c r="D650" s="3"/>
    </row>
    <row r="651" ht="13.5" customHeight="1">
      <c r="D651" s="3"/>
    </row>
    <row r="652" ht="13.5" customHeight="1">
      <c r="D652" s="3"/>
    </row>
    <row r="653" ht="13.5" customHeight="1">
      <c r="D653" s="3"/>
    </row>
    <row r="654" ht="13.5" customHeight="1">
      <c r="D654" s="3"/>
    </row>
    <row r="655" ht="13.5" customHeight="1">
      <c r="D655" s="3"/>
    </row>
    <row r="656" ht="13.5" customHeight="1">
      <c r="D656" s="3"/>
    </row>
    <row r="657" ht="13.5" customHeight="1">
      <c r="D657" s="3"/>
    </row>
    <row r="658" ht="13.5" customHeight="1">
      <c r="D658" s="3"/>
    </row>
    <row r="659" ht="13.5" customHeight="1">
      <c r="D659" s="3"/>
    </row>
    <row r="660" ht="13.5" customHeight="1">
      <c r="D660" s="3"/>
    </row>
    <row r="661" ht="13.5" customHeight="1">
      <c r="D661" s="3"/>
    </row>
    <row r="662" ht="13.5" customHeight="1">
      <c r="D662" s="3"/>
    </row>
    <row r="663" ht="13.5" customHeight="1">
      <c r="D663" s="3"/>
    </row>
    <row r="664" ht="13.5" customHeight="1">
      <c r="D664" s="3"/>
    </row>
    <row r="665" ht="13.5" customHeight="1">
      <c r="D665" s="3"/>
    </row>
    <row r="666" ht="13.5" customHeight="1">
      <c r="D666" s="3"/>
    </row>
    <row r="667" ht="13.5" customHeight="1">
      <c r="D667" s="3"/>
    </row>
    <row r="668" ht="13.5" customHeight="1">
      <c r="D668" s="3"/>
    </row>
    <row r="669" ht="13.5" customHeight="1">
      <c r="D669" s="3"/>
    </row>
    <row r="670" ht="13.5" customHeight="1">
      <c r="D670" s="3"/>
    </row>
    <row r="671" ht="13.5" customHeight="1">
      <c r="D671" s="3"/>
    </row>
    <row r="672" ht="13.5" customHeight="1">
      <c r="D672" s="3"/>
    </row>
    <row r="673" ht="13.5" customHeight="1">
      <c r="D673" s="3"/>
    </row>
    <row r="674" ht="13.5" customHeight="1">
      <c r="D674" s="3"/>
    </row>
    <row r="675" ht="13.5" customHeight="1">
      <c r="D675" s="3"/>
    </row>
    <row r="676" ht="13.5" customHeight="1">
      <c r="D676" s="3"/>
    </row>
    <row r="677" ht="13.5" customHeight="1">
      <c r="D677" s="3"/>
    </row>
    <row r="678" ht="13.5" customHeight="1">
      <c r="D678" s="3"/>
    </row>
    <row r="679" ht="13.5" customHeight="1">
      <c r="D679" s="3"/>
    </row>
    <row r="680" ht="13.5" customHeight="1">
      <c r="D680" s="3"/>
    </row>
    <row r="681" ht="13.5" customHeight="1">
      <c r="D681" s="3"/>
    </row>
    <row r="682" ht="13.5" customHeight="1">
      <c r="D682" s="3"/>
    </row>
    <row r="683" ht="13.5" customHeight="1">
      <c r="D683" s="3"/>
    </row>
    <row r="684" ht="13.5" customHeight="1">
      <c r="D684" s="3"/>
    </row>
    <row r="685" ht="13.5" customHeight="1">
      <c r="D685" s="3"/>
    </row>
    <row r="686" ht="13.5" customHeight="1">
      <c r="D686" s="3"/>
    </row>
    <row r="687" ht="13.5" customHeight="1">
      <c r="D687" s="3"/>
    </row>
    <row r="688" ht="13.5" customHeight="1">
      <c r="D688" s="3"/>
    </row>
    <row r="689" ht="13.5" customHeight="1">
      <c r="D689" s="3"/>
    </row>
    <row r="690" ht="13.5" customHeight="1">
      <c r="D690" s="3"/>
    </row>
    <row r="691" ht="13.5" customHeight="1">
      <c r="D691" s="3"/>
    </row>
    <row r="692" ht="13.5" customHeight="1">
      <c r="D692" s="3"/>
    </row>
    <row r="693" ht="13.5" customHeight="1">
      <c r="D693" s="3"/>
    </row>
    <row r="694" ht="13.5" customHeight="1">
      <c r="D694" s="3"/>
    </row>
    <row r="695" ht="13.5" customHeight="1">
      <c r="D695" s="3"/>
    </row>
    <row r="696" ht="13.5" customHeight="1">
      <c r="D696" s="3"/>
    </row>
    <row r="697" ht="13.5" customHeight="1">
      <c r="D697" s="3"/>
    </row>
    <row r="698" ht="13.5" customHeight="1">
      <c r="D698" s="3"/>
    </row>
    <row r="699" ht="13.5" customHeight="1">
      <c r="D699" s="3"/>
    </row>
    <row r="700" ht="13.5" customHeight="1">
      <c r="D700" s="3"/>
    </row>
    <row r="701" ht="13.5" customHeight="1">
      <c r="D701" s="3"/>
    </row>
    <row r="702" ht="13.5" customHeight="1">
      <c r="D702" s="3"/>
    </row>
    <row r="703" ht="13.5" customHeight="1">
      <c r="D703" s="3"/>
    </row>
    <row r="704" ht="13.5" customHeight="1">
      <c r="D704" s="3"/>
    </row>
    <row r="705" ht="13.5" customHeight="1">
      <c r="D705" s="3"/>
    </row>
    <row r="706" ht="13.5" customHeight="1">
      <c r="D706" s="3"/>
    </row>
    <row r="707" ht="13.5" customHeight="1">
      <c r="D707" s="3"/>
    </row>
    <row r="708" ht="13.5" customHeight="1">
      <c r="D708" s="3"/>
    </row>
    <row r="709" ht="13.5" customHeight="1">
      <c r="D709" s="3"/>
    </row>
    <row r="710" ht="13.5" customHeight="1">
      <c r="D710" s="3"/>
    </row>
    <row r="711" ht="13.5" customHeight="1">
      <c r="D711" s="3"/>
    </row>
    <row r="712" ht="13.5" customHeight="1">
      <c r="D712" s="3"/>
    </row>
    <row r="713" ht="13.5" customHeight="1">
      <c r="D713" s="3"/>
    </row>
    <row r="714" ht="13.5" customHeight="1">
      <c r="D714" s="3"/>
    </row>
    <row r="715" ht="13.5" customHeight="1">
      <c r="D715" s="3"/>
    </row>
    <row r="716" ht="13.5" customHeight="1">
      <c r="D716" s="3"/>
    </row>
    <row r="717" ht="13.5" customHeight="1">
      <c r="D717" s="3"/>
    </row>
    <row r="718" ht="13.5" customHeight="1">
      <c r="D718" s="3"/>
    </row>
    <row r="719" ht="13.5" customHeight="1">
      <c r="D719" s="3"/>
    </row>
    <row r="720" ht="13.5" customHeight="1">
      <c r="D720" s="3"/>
    </row>
    <row r="721" ht="13.5" customHeight="1">
      <c r="D721" s="3"/>
    </row>
    <row r="722" ht="13.5" customHeight="1">
      <c r="D722" s="3"/>
    </row>
    <row r="723" ht="13.5" customHeight="1">
      <c r="D723" s="3"/>
    </row>
    <row r="724" ht="13.5" customHeight="1">
      <c r="D724" s="3"/>
    </row>
    <row r="725" ht="13.5" customHeight="1">
      <c r="D725" s="3"/>
    </row>
    <row r="726" ht="13.5" customHeight="1">
      <c r="D726" s="3"/>
    </row>
    <row r="727" ht="13.5" customHeight="1">
      <c r="D727" s="3"/>
    </row>
    <row r="728" ht="13.5" customHeight="1">
      <c r="D728" s="3"/>
    </row>
    <row r="729" ht="13.5" customHeight="1">
      <c r="D729" s="3"/>
    </row>
    <row r="730" ht="13.5" customHeight="1">
      <c r="D730" s="3"/>
    </row>
    <row r="731" ht="13.5" customHeight="1">
      <c r="D731" s="3"/>
    </row>
    <row r="732" ht="13.5" customHeight="1">
      <c r="D732" s="3"/>
    </row>
    <row r="733" ht="13.5" customHeight="1">
      <c r="D733" s="3"/>
    </row>
    <row r="734" ht="13.5" customHeight="1">
      <c r="D734" s="3"/>
    </row>
    <row r="735" ht="13.5" customHeight="1">
      <c r="D735" s="3"/>
    </row>
    <row r="736" ht="13.5" customHeight="1">
      <c r="D736" s="3"/>
    </row>
    <row r="737" ht="13.5" customHeight="1">
      <c r="D737" s="3"/>
    </row>
    <row r="738" ht="13.5" customHeight="1">
      <c r="D738" s="3"/>
    </row>
    <row r="739" ht="13.5" customHeight="1">
      <c r="D739" s="3"/>
    </row>
    <row r="740" ht="13.5" customHeight="1">
      <c r="D740" s="3"/>
    </row>
    <row r="741" ht="13.5" customHeight="1">
      <c r="D741" s="3"/>
    </row>
    <row r="742" ht="13.5" customHeight="1">
      <c r="D742" s="3"/>
    </row>
    <row r="743" ht="13.5" customHeight="1">
      <c r="D743" s="3"/>
    </row>
    <row r="744" ht="13.5" customHeight="1">
      <c r="D744" s="3"/>
    </row>
    <row r="745" ht="13.5" customHeight="1">
      <c r="D745" s="3"/>
    </row>
    <row r="746" ht="13.5" customHeight="1">
      <c r="D746" s="3"/>
    </row>
    <row r="747" ht="13.5" customHeight="1">
      <c r="D747" s="3"/>
    </row>
    <row r="748" ht="13.5" customHeight="1">
      <c r="D748" s="3"/>
    </row>
    <row r="749" ht="13.5" customHeight="1">
      <c r="D749" s="3"/>
    </row>
    <row r="750" ht="13.5" customHeight="1">
      <c r="D750" s="3"/>
    </row>
    <row r="751" ht="13.5" customHeight="1">
      <c r="D751" s="3"/>
    </row>
    <row r="752" ht="13.5" customHeight="1">
      <c r="D752" s="3"/>
    </row>
    <row r="753" ht="13.5" customHeight="1">
      <c r="D753" s="3"/>
    </row>
    <row r="754" ht="13.5" customHeight="1">
      <c r="D754" s="3"/>
    </row>
    <row r="755" ht="13.5" customHeight="1">
      <c r="D755" s="3"/>
    </row>
    <row r="756" ht="13.5" customHeight="1">
      <c r="D756" s="3"/>
    </row>
    <row r="757" ht="13.5" customHeight="1">
      <c r="D757" s="3"/>
    </row>
    <row r="758" ht="13.5" customHeight="1">
      <c r="D758" s="3"/>
    </row>
    <row r="759" ht="13.5" customHeight="1">
      <c r="D759" s="3"/>
    </row>
    <row r="760" ht="13.5" customHeight="1">
      <c r="D760" s="3"/>
    </row>
    <row r="761" ht="13.5" customHeight="1">
      <c r="D761" s="3"/>
    </row>
    <row r="762" ht="13.5" customHeight="1">
      <c r="D762" s="3"/>
    </row>
    <row r="763" ht="13.5" customHeight="1">
      <c r="D763" s="3"/>
    </row>
    <row r="764" ht="13.5" customHeight="1">
      <c r="D764" s="3"/>
    </row>
    <row r="765" ht="13.5" customHeight="1">
      <c r="D765" s="3"/>
    </row>
    <row r="766" ht="13.5" customHeight="1">
      <c r="D766" s="3"/>
    </row>
    <row r="767" ht="13.5" customHeight="1">
      <c r="D767" s="3"/>
    </row>
    <row r="768" ht="13.5" customHeight="1">
      <c r="D768" s="3"/>
    </row>
    <row r="769" ht="13.5" customHeight="1">
      <c r="D769" s="3"/>
    </row>
    <row r="770" ht="13.5" customHeight="1">
      <c r="D770" s="3"/>
    </row>
    <row r="771" ht="13.5" customHeight="1">
      <c r="D771" s="3"/>
    </row>
    <row r="772" ht="13.5" customHeight="1">
      <c r="D772" s="3"/>
    </row>
    <row r="773" ht="13.5" customHeight="1">
      <c r="D773" s="3"/>
    </row>
    <row r="774" ht="13.5" customHeight="1">
      <c r="D774" s="3"/>
    </row>
    <row r="775" ht="13.5" customHeight="1">
      <c r="D775" s="3"/>
    </row>
    <row r="776" ht="13.5" customHeight="1">
      <c r="D776" s="3"/>
    </row>
    <row r="777" ht="13.5" customHeight="1">
      <c r="D777" s="3"/>
    </row>
    <row r="778" ht="13.5" customHeight="1">
      <c r="D778" s="3"/>
    </row>
    <row r="779" ht="13.5" customHeight="1">
      <c r="D779" s="3"/>
    </row>
    <row r="780" ht="13.5" customHeight="1">
      <c r="D780" s="3"/>
    </row>
    <row r="781" ht="13.5" customHeight="1">
      <c r="D781" s="3"/>
    </row>
    <row r="782" ht="13.5" customHeight="1">
      <c r="D782" s="3"/>
    </row>
    <row r="783" ht="13.5" customHeight="1">
      <c r="D783" s="3"/>
    </row>
    <row r="784" ht="13.5" customHeight="1">
      <c r="D784" s="3"/>
    </row>
    <row r="785" ht="13.5" customHeight="1">
      <c r="D785" s="3"/>
    </row>
    <row r="786" ht="13.5" customHeight="1">
      <c r="D786" s="3"/>
    </row>
    <row r="787" ht="13.5" customHeight="1">
      <c r="D787" s="3"/>
    </row>
    <row r="788" ht="13.5" customHeight="1">
      <c r="D788" s="3"/>
    </row>
    <row r="789" ht="13.5" customHeight="1">
      <c r="D789" s="3"/>
    </row>
    <row r="790" ht="13.5" customHeight="1">
      <c r="D790" s="3"/>
    </row>
    <row r="791" ht="13.5" customHeight="1">
      <c r="D791" s="3"/>
    </row>
    <row r="792" ht="13.5" customHeight="1">
      <c r="D792" s="3"/>
    </row>
    <row r="793" ht="13.5" customHeight="1">
      <c r="D793" s="3"/>
    </row>
    <row r="794" ht="13.5" customHeight="1">
      <c r="D794" s="3"/>
    </row>
    <row r="795" ht="13.5" customHeight="1">
      <c r="D795" s="3"/>
    </row>
    <row r="796" ht="13.5" customHeight="1">
      <c r="D796" s="3"/>
    </row>
    <row r="797" ht="13.5" customHeight="1">
      <c r="D797" s="3"/>
    </row>
    <row r="798" ht="13.5" customHeight="1">
      <c r="D798" s="3"/>
    </row>
    <row r="799" ht="13.5" customHeight="1">
      <c r="D799" s="3"/>
    </row>
    <row r="800" ht="13.5" customHeight="1">
      <c r="D800" s="3"/>
    </row>
    <row r="801" ht="13.5" customHeight="1">
      <c r="D801" s="3"/>
    </row>
    <row r="802" ht="13.5" customHeight="1">
      <c r="D802" s="3"/>
    </row>
    <row r="803" ht="13.5" customHeight="1">
      <c r="D803" s="3"/>
    </row>
    <row r="804" ht="13.5" customHeight="1">
      <c r="D804" s="3"/>
    </row>
    <row r="805" ht="13.5" customHeight="1">
      <c r="D805" s="3"/>
    </row>
    <row r="806" ht="13.5" customHeight="1">
      <c r="D806" s="3"/>
    </row>
    <row r="807" ht="13.5" customHeight="1">
      <c r="D807" s="3"/>
    </row>
    <row r="808" ht="13.5" customHeight="1">
      <c r="D808" s="3"/>
    </row>
    <row r="809" ht="13.5" customHeight="1">
      <c r="D809" s="3"/>
    </row>
    <row r="810" ht="13.5" customHeight="1">
      <c r="D810" s="3"/>
    </row>
    <row r="811" ht="13.5" customHeight="1">
      <c r="D811" s="3"/>
    </row>
    <row r="812" ht="13.5" customHeight="1">
      <c r="D812" s="3"/>
    </row>
    <row r="813" ht="13.5" customHeight="1">
      <c r="D813" s="3"/>
    </row>
    <row r="814" ht="13.5" customHeight="1">
      <c r="D814" s="3"/>
    </row>
    <row r="815" ht="13.5" customHeight="1">
      <c r="D815" s="3"/>
    </row>
    <row r="816" ht="13.5" customHeight="1">
      <c r="D816" s="3"/>
    </row>
    <row r="817" ht="13.5" customHeight="1">
      <c r="D817" s="3"/>
    </row>
    <row r="818" ht="13.5" customHeight="1">
      <c r="D818" s="3"/>
    </row>
    <row r="819" ht="13.5" customHeight="1">
      <c r="D819" s="3"/>
    </row>
    <row r="820" ht="13.5" customHeight="1">
      <c r="D820" s="3"/>
    </row>
    <row r="821" ht="13.5" customHeight="1">
      <c r="D821" s="3"/>
    </row>
    <row r="822" ht="13.5" customHeight="1">
      <c r="D822" s="3"/>
    </row>
    <row r="823" ht="13.5" customHeight="1">
      <c r="D823" s="3"/>
    </row>
    <row r="824" ht="13.5" customHeight="1">
      <c r="D824" s="3"/>
    </row>
    <row r="825" ht="13.5" customHeight="1">
      <c r="D825" s="3"/>
    </row>
    <row r="826" ht="13.5" customHeight="1">
      <c r="D826" s="3"/>
    </row>
    <row r="827" ht="13.5" customHeight="1">
      <c r="D827" s="3"/>
    </row>
    <row r="828" ht="13.5" customHeight="1">
      <c r="D828" s="3"/>
    </row>
    <row r="829" ht="13.5" customHeight="1">
      <c r="D829" s="3"/>
    </row>
    <row r="830" ht="13.5" customHeight="1">
      <c r="D830" s="3"/>
    </row>
    <row r="831" ht="13.5" customHeight="1">
      <c r="D831" s="3"/>
    </row>
    <row r="832" ht="13.5" customHeight="1">
      <c r="D832" s="3"/>
    </row>
    <row r="833" ht="13.5" customHeight="1">
      <c r="D833" s="3"/>
    </row>
    <row r="834" ht="13.5" customHeight="1">
      <c r="D834" s="3"/>
    </row>
    <row r="835" ht="13.5" customHeight="1">
      <c r="D835" s="3"/>
    </row>
    <row r="836" ht="13.5" customHeight="1">
      <c r="D836" s="3"/>
    </row>
    <row r="837" ht="13.5" customHeight="1">
      <c r="D837" s="3"/>
    </row>
    <row r="838" ht="13.5" customHeight="1">
      <c r="D838" s="3"/>
    </row>
    <row r="839" ht="13.5" customHeight="1">
      <c r="D839" s="3"/>
    </row>
    <row r="840" ht="13.5" customHeight="1">
      <c r="D840" s="3"/>
    </row>
    <row r="841" ht="13.5" customHeight="1">
      <c r="D841" s="3"/>
    </row>
    <row r="842" ht="13.5" customHeight="1">
      <c r="D842" s="3"/>
    </row>
    <row r="843" ht="13.5" customHeight="1">
      <c r="D843" s="3"/>
    </row>
    <row r="844" ht="13.5" customHeight="1">
      <c r="D844" s="3"/>
    </row>
    <row r="845" ht="13.5" customHeight="1">
      <c r="D845" s="3"/>
    </row>
    <row r="846" ht="13.5" customHeight="1">
      <c r="D846" s="3"/>
    </row>
    <row r="847" ht="13.5" customHeight="1">
      <c r="D847" s="3"/>
    </row>
    <row r="848" ht="13.5" customHeight="1">
      <c r="D848" s="3"/>
    </row>
    <row r="849" ht="13.5" customHeight="1">
      <c r="D849" s="3"/>
    </row>
    <row r="850" ht="13.5" customHeight="1">
      <c r="D850" s="3"/>
    </row>
    <row r="851" ht="13.5" customHeight="1">
      <c r="D851" s="3"/>
    </row>
    <row r="852" ht="13.5" customHeight="1">
      <c r="D852" s="3"/>
    </row>
    <row r="853" ht="13.5" customHeight="1">
      <c r="D853" s="3"/>
    </row>
    <row r="854" ht="13.5" customHeight="1">
      <c r="D854" s="3"/>
    </row>
    <row r="855" ht="13.5" customHeight="1">
      <c r="D855" s="3"/>
    </row>
    <row r="856" ht="13.5" customHeight="1">
      <c r="D856" s="3"/>
    </row>
    <row r="857" ht="13.5" customHeight="1">
      <c r="D857" s="3"/>
    </row>
    <row r="858" ht="13.5" customHeight="1">
      <c r="D858" s="3"/>
    </row>
    <row r="859" ht="13.5" customHeight="1">
      <c r="D859" s="3"/>
    </row>
    <row r="860" ht="13.5" customHeight="1">
      <c r="D860" s="3"/>
    </row>
    <row r="861" ht="13.5" customHeight="1">
      <c r="D861" s="3"/>
    </row>
    <row r="862" ht="13.5" customHeight="1">
      <c r="D862" s="3"/>
    </row>
    <row r="863" ht="13.5" customHeight="1">
      <c r="D863" s="3"/>
    </row>
    <row r="864" ht="13.5" customHeight="1">
      <c r="D864" s="3"/>
    </row>
    <row r="865" ht="13.5" customHeight="1">
      <c r="D865" s="3"/>
    </row>
    <row r="866" ht="13.5" customHeight="1">
      <c r="D866" s="3"/>
    </row>
    <row r="867" ht="13.5" customHeight="1">
      <c r="D867" s="3"/>
    </row>
    <row r="868" ht="13.5" customHeight="1">
      <c r="D868" s="3"/>
    </row>
    <row r="869" ht="13.5" customHeight="1">
      <c r="D869" s="3"/>
    </row>
    <row r="870" ht="13.5" customHeight="1">
      <c r="D870" s="3"/>
    </row>
    <row r="871" ht="13.5" customHeight="1">
      <c r="D871" s="3"/>
    </row>
    <row r="872" ht="13.5" customHeight="1">
      <c r="D872" s="3"/>
    </row>
    <row r="873" ht="13.5" customHeight="1">
      <c r="D873" s="3"/>
    </row>
    <row r="874" ht="13.5" customHeight="1">
      <c r="D874" s="3"/>
    </row>
    <row r="875" ht="13.5" customHeight="1">
      <c r="D875" s="3"/>
    </row>
    <row r="876" ht="13.5" customHeight="1">
      <c r="D876" s="3"/>
    </row>
    <row r="877" ht="13.5" customHeight="1">
      <c r="D877" s="3"/>
    </row>
    <row r="878" ht="13.5" customHeight="1">
      <c r="D878" s="3"/>
    </row>
    <row r="879" ht="13.5" customHeight="1">
      <c r="D879" s="3"/>
    </row>
    <row r="880" ht="13.5" customHeight="1">
      <c r="D880" s="3"/>
    </row>
    <row r="881" ht="13.5" customHeight="1">
      <c r="D881" s="3"/>
    </row>
    <row r="882" ht="13.5" customHeight="1">
      <c r="D882" s="3"/>
    </row>
    <row r="883" ht="13.5" customHeight="1">
      <c r="D883" s="3"/>
    </row>
    <row r="884" ht="13.5" customHeight="1">
      <c r="D884" s="3"/>
    </row>
    <row r="885" ht="13.5" customHeight="1">
      <c r="D885" s="3"/>
    </row>
    <row r="886" ht="13.5" customHeight="1">
      <c r="D886" s="3"/>
    </row>
    <row r="887" ht="13.5" customHeight="1">
      <c r="D887" s="3"/>
    </row>
    <row r="888" ht="13.5" customHeight="1">
      <c r="D888" s="3"/>
    </row>
    <row r="889" ht="13.5" customHeight="1">
      <c r="D889" s="3"/>
    </row>
    <row r="890" ht="13.5" customHeight="1">
      <c r="D890" s="3"/>
    </row>
    <row r="891" ht="13.5" customHeight="1">
      <c r="D891" s="3"/>
    </row>
    <row r="892" ht="13.5" customHeight="1">
      <c r="D892" s="3"/>
    </row>
    <row r="893" ht="13.5" customHeight="1">
      <c r="D893" s="3"/>
    </row>
    <row r="894" ht="13.5" customHeight="1">
      <c r="D894" s="3"/>
    </row>
    <row r="895" ht="13.5" customHeight="1">
      <c r="D895" s="3"/>
    </row>
    <row r="896" ht="13.5" customHeight="1">
      <c r="D896" s="3"/>
    </row>
    <row r="897" ht="13.5" customHeight="1">
      <c r="D897" s="3"/>
    </row>
    <row r="898" ht="13.5" customHeight="1">
      <c r="D898" s="3"/>
    </row>
    <row r="899" ht="13.5" customHeight="1">
      <c r="D899" s="3"/>
    </row>
    <row r="900" ht="13.5" customHeight="1">
      <c r="D900" s="3"/>
    </row>
    <row r="901" ht="13.5" customHeight="1">
      <c r="D901" s="3"/>
    </row>
    <row r="902" ht="13.5" customHeight="1">
      <c r="D902" s="3"/>
    </row>
    <row r="903" ht="13.5" customHeight="1">
      <c r="D903" s="3"/>
    </row>
    <row r="904" ht="13.5" customHeight="1">
      <c r="D904" s="3"/>
    </row>
    <row r="905" ht="13.5" customHeight="1">
      <c r="D905" s="3"/>
    </row>
    <row r="906" ht="13.5" customHeight="1">
      <c r="D906" s="3"/>
    </row>
    <row r="907" ht="13.5" customHeight="1">
      <c r="D907" s="3"/>
    </row>
    <row r="908" ht="13.5" customHeight="1">
      <c r="D908" s="3"/>
    </row>
    <row r="909" ht="13.5" customHeight="1">
      <c r="D909" s="3"/>
    </row>
    <row r="910" ht="13.5" customHeight="1">
      <c r="D910" s="3"/>
    </row>
    <row r="911" ht="13.5" customHeight="1">
      <c r="D911" s="3"/>
    </row>
    <row r="912" ht="13.5" customHeight="1">
      <c r="D912" s="3"/>
    </row>
    <row r="913" ht="13.5" customHeight="1">
      <c r="D913" s="3"/>
    </row>
    <row r="914" ht="13.5" customHeight="1">
      <c r="D914" s="3"/>
    </row>
    <row r="915" ht="13.5" customHeight="1">
      <c r="D915" s="3"/>
    </row>
    <row r="916" ht="13.5" customHeight="1">
      <c r="D916" s="3"/>
    </row>
    <row r="917" ht="13.5" customHeight="1">
      <c r="D917" s="3"/>
    </row>
    <row r="918" ht="13.5" customHeight="1">
      <c r="D918" s="3"/>
    </row>
    <row r="919" ht="13.5" customHeight="1">
      <c r="D919" s="3"/>
    </row>
    <row r="920" ht="13.5" customHeight="1">
      <c r="D920" s="3"/>
    </row>
    <row r="921" ht="13.5" customHeight="1">
      <c r="D921" s="3"/>
    </row>
    <row r="922" ht="13.5" customHeight="1">
      <c r="D922" s="3"/>
    </row>
    <row r="923" ht="13.5" customHeight="1">
      <c r="D923" s="3"/>
    </row>
    <row r="924" ht="13.5" customHeight="1">
      <c r="D924" s="3"/>
    </row>
    <row r="925" ht="13.5" customHeight="1">
      <c r="D925" s="3"/>
    </row>
    <row r="926" ht="13.5" customHeight="1">
      <c r="D926" s="3"/>
    </row>
    <row r="927" ht="13.5" customHeight="1">
      <c r="D927" s="3"/>
    </row>
    <row r="928" ht="13.5" customHeight="1">
      <c r="D928" s="3"/>
    </row>
    <row r="929" ht="13.5" customHeight="1">
      <c r="D929" s="3"/>
    </row>
    <row r="930" ht="13.5" customHeight="1">
      <c r="D930" s="3"/>
    </row>
    <row r="931" ht="13.5" customHeight="1">
      <c r="D931" s="3"/>
    </row>
    <row r="932" ht="13.5" customHeight="1">
      <c r="D932" s="3"/>
    </row>
    <row r="933" ht="13.5" customHeight="1">
      <c r="D933" s="3"/>
    </row>
    <row r="934" ht="13.5" customHeight="1">
      <c r="D934" s="3"/>
    </row>
    <row r="935" ht="13.5" customHeight="1">
      <c r="D935" s="3"/>
    </row>
    <row r="936" ht="13.5" customHeight="1">
      <c r="D936" s="3"/>
    </row>
    <row r="937" ht="13.5" customHeight="1">
      <c r="D937" s="3"/>
    </row>
    <row r="938" ht="13.5" customHeight="1">
      <c r="D938" s="3"/>
    </row>
    <row r="939" ht="13.5" customHeight="1">
      <c r="D939" s="3"/>
    </row>
    <row r="940" ht="13.5" customHeight="1">
      <c r="D940" s="3"/>
    </row>
    <row r="941" ht="13.5" customHeight="1">
      <c r="D941" s="3"/>
    </row>
    <row r="942" ht="13.5" customHeight="1">
      <c r="D942" s="3"/>
    </row>
    <row r="943" ht="13.5" customHeight="1">
      <c r="D943" s="3"/>
    </row>
    <row r="944" ht="13.5" customHeight="1">
      <c r="D944" s="3"/>
    </row>
    <row r="945" ht="13.5" customHeight="1">
      <c r="D945" s="3"/>
    </row>
    <row r="946" ht="13.5" customHeight="1">
      <c r="D946" s="3"/>
    </row>
    <row r="947" ht="13.5" customHeight="1">
      <c r="D947" s="3"/>
    </row>
    <row r="948" ht="13.5" customHeight="1">
      <c r="D948" s="3"/>
    </row>
    <row r="949" ht="13.5" customHeight="1">
      <c r="D949" s="3"/>
    </row>
    <row r="950" ht="13.5" customHeight="1">
      <c r="D950" s="3"/>
    </row>
    <row r="951" ht="13.5" customHeight="1">
      <c r="D951" s="3"/>
    </row>
    <row r="952" ht="13.5" customHeight="1">
      <c r="D952" s="3"/>
    </row>
    <row r="953" ht="13.5" customHeight="1">
      <c r="D953" s="3"/>
    </row>
    <row r="954" ht="13.5" customHeight="1">
      <c r="D954" s="3"/>
    </row>
    <row r="955" ht="13.5" customHeight="1">
      <c r="D955" s="3"/>
    </row>
    <row r="956" ht="13.5" customHeight="1">
      <c r="D956" s="3"/>
    </row>
    <row r="957" ht="13.5" customHeight="1">
      <c r="D957" s="3"/>
    </row>
    <row r="958" ht="13.5" customHeight="1">
      <c r="D958" s="3"/>
    </row>
    <row r="959" ht="13.5" customHeight="1">
      <c r="D959" s="3"/>
    </row>
    <row r="960" ht="13.5" customHeight="1">
      <c r="D960" s="3"/>
    </row>
    <row r="961" ht="13.5" customHeight="1">
      <c r="D961" s="3"/>
    </row>
    <row r="962" ht="13.5" customHeight="1">
      <c r="D962" s="3"/>
    </row>
    <row r="963" ht="13.5" customHeight="1">
      <c r="D963" s="3"/>
    </row>
    <row r="964" ht="13.5" customHeight="1">
      <c r="D964" s="3"/>
    </row>
    <row r="965" ht="13.5" customHeight="1">
      <c r="D965" s="3"/>
    </row>
    <row r="966" ht="13.5" customHeight="1">
      <c r="D966" s="3"/>
    </row>
    <row r="967" ht="13.5" customHeight="1">
      <c r="D967" s="3"/>
    </row>
    <row r="968" ht="13.5" customHeight="1">
      <c r="D968" s="3"/>
    </row>
    <row r="969" ht="13.5" customHeight="1">
      <c r="D969" s="3"/>
    </row>
    <row r="970" ht="13.5" customHeight="1">
      <c r="D970" s="3"/>
    </row>
    <row r="971" ht="13.5" customHeight="1">
      <c r="D971" s="3"/>
    </row>
    <row r="972" ht="13.5" customHeight="1">
      <c r="D972" s="3"/>
    </row>
    <row r="973" ht="13.5" customHeight="1">
      <c r="D973" s="3"/>
    </row>
    <row r="974" ht="13.5" customHeight="1">
      <c r="D974" s="3"/>
    </row>
    <row r="975" ht="13.5" customHeight="1">
      <c r="D975" s="3"/>
    </row>
    <row r="976" ht="13.5" customHeight="1">
      <c r="D976" s="3"/>
    </row>
    <row r="977" ht="13.5" customHeight="1">
      <c r="D977" s="3"/>
    </row>
    <row r="978" ht="13.5" customHeight="1">
      <c r="D978" s="3"/>
    </row>
    <row r="979" ht="13.5" customHeight="1">
      <c r="D979" s="3"/>
    </row>
    <row r="980" ht="13.5" customHeight="1">
      <c r="D980" s="3"/>
    </row>
    <row r="981" ht="13.5" customHeight="1">
      <c r="D981" s="3"/>
    </row>
    <row r="982" ht="13.5" customHeight="1">
      <c r="D982" s="3"/>
    </row>
    <row r="983" ht="13.5" customHeight="1">
      <c r="D983" s="3"/>
    </row>
    <row r="984" ht="13.5" customHeight="1">
      <c r="D984" s="3"/>
    </row>
    <row r="985" ht="13.5" customHeight="1">
      <c r="D985" s="3"/>
    </row>
    <row r="986" ht="13.5" customHeight="1">
      <c r="D986" s="3"/>
    </row>
    <row r="987" ht="13.5" customHeight="1">
      <c r="D987" s="3"/>
    </row>
    <row r="988" ht="13.5" customHeight="1">
      <c r="D988" s="3"/>
    </row>
    <row r="989" ht="13.5" customHeight="1">
      <c r="D989" s="3"/>
    </row>
    <row r="990" ht="13.5" customHeight="1">
      <c r="D990" s="3"/>
    </row>
    <row r="991" ht="13.5" customHeight="1">
      <c r="D991" s="3"/>
    </row>
    <row r="992" ht="13.5" customHeight="1">
      <c r="D992" s="3"/>
    </row>
    <row r="993" ht="13.5" customHeight="1">
      <c r="D993" s="3"/>
    </row>
    <row r="994" ht="13.5" customHeight="1">
      <c r="D994" s="3"/>
    </row>
    <row r="995" ht="13.5" customHeight="1">
      <c r="D995" s="3"/>
    </row>
    <row r="996" ht="13.5" customHeight="1">
      <c r="D996" s="3"/>
    </row>
    <row r="997" ht="13.5" customHeight="1">
      <c r="D997" s="3"/>
    </row>
    <row r="998" ht="13.5" customHeight="1">
      <c r="D998" s="3"/>
    </row>
    <row r="999" ht="13.5" customHeight="1">
      <c r="D999" s="3"/>
    </row>
    <row r="1000" ht="13.5" customHeight="1">
      <c r="D1000" s="3"/>
    </row>
  </sheetData>
  <mergeCells count="10">
    <mergeCell ref="A22:A23"/>
    <mergeCell ref="B22:B23"/>
    <mergeCell ref="A98:B98"/>
    <mergeCell ref="A1:B1"/>
    <mergeCell ref="A2:B7"/>
    <mergeCell ref="A8:B9"/>
    <mergeCell ref="A10:B10"/>
    <mergeCell ref="A12:B12"/>
    <mergeCell ref="A14:B14"/>
    <mergeCell ref="A21:B21"/>
  </mergeCells>
  <printOptions horizontalCentered="1" verticalCentered="1"/>
  <pageMargins bottom="0.7875" footer="0.0" header="0.0" left="0.511805555555555" right="0.511805555555555" top="0.7875"/>
  <pageSetup fitToHeight="0" paperSize="9" orientation="portrait"/>
  <drawing r:id="rId1"/>
</worksheet>
</file>